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TRANSPARENCIA\2025\CUARTO TRIMESTRE\"/>
    </mc:Choice>
  </mc:AlternateContent>
  <xr:revisionPtr revIDLastSave="0" documentId="13_ncr:1_{126604EB-CE5E-46FD-9BE3-6E92C8F5FC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_xlnm._FilterDatabase" localSheetId="0" hidden="1">'Reporte de Formatos'!$A$7:$AC$69</definedName>
    <definedName name="_xlnm.Print_Area" localSheetId="0">'Reporte de Formatos'!$A$2:$AC$71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8" i="1" l="1"/>
  <c r="T37" i="1"/>
  <c r="T38" i="1"/>
  <c r="T36" i="1"/>
  <c r="T35" i="1"/>
  <c r="T34" i="1"/>
  <c r="T33" i="1"/>
  <c r="T32" i="1"/>
  <c r="T31" i="1"/>
  <c r="T30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sharedStrings.xml><?xml version="1.0" encoding="utf-8"?>
<sst xmlns="http://schemas.openxmlformats.org/spreadsheetml/2006/main" count="1058" uniqueCount="448">
  <si>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</si>
  <si>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</si>
  <si>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</si>
  <si>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</si>
  <si>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</si>
  <si>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</si>
  <si>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</si>
  <si>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</si>
  <si>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</si>
  <si>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</si>
  <si>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</si>
  <si>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</si>
  <si>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</si>
  <si>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</si>
  <si>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</si>
  <si>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</si>
  <si>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</si>
  <si>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</si>
  <si>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</si>
  <si>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</si>
  <si>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</si>
  <si>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</si>
  <si>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</si>
  <si>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</si>
  <si>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</si>
  <si>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</si>
  <si>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</si>
  <si>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</si>
  <si>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</si>
  <si>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</si>
  <si>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</si>
  <si>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</si>
  <si>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</si>
  <si>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</si>
  <si>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</si>
  <si>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</si>
  <si>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</si>
  <si>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</si>
  <si>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</si>
  <si>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</si>
  <si>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</si>
  <si>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</si>
  <si>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</si>
  <si>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</si>
  <si>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</si>
  <si>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</si>
  <si>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</si>
  <si>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</si>
  <si>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</si>
  <si>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</si>
  <si>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</si>
  <si>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</si>
  <si>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</si>
  <si>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</si>
  <si>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</si>
  <si>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</si>
  <si>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</si>
  <si>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</si>
  <si>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</si>
  <si>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</si>
  <si>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</si>
  <si>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</si>
  <si>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</si>
  <si>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</si>
  <si>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</si>
  <si>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</si>
  <si>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</si>
  <si>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</si>
  <si>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</si>
  <si>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</si>
  <si>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</si>
  <si>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</si>
  <si>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</si>
  <si>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</si>
  <si>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</si>
  <si>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</si>
  <si>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</si>
  <si>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</si>
  <si>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</si>
  <si>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</si>
  <si>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</si>
  <si>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</si>
  <si>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</si>
  <si>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</si>
  <si>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</si>
  <si>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</si>
  <si>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</si>
  <si>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</si>
  <si>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</si>
  <si>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</si>
  <si>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</si>
  <si>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</si>
  <si>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</si>
  <si>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</si>
  <si>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</si>
  <si>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</si>
  <si>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</si>
  <si>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Administrativa</t>
  </si>
  <si>
    <t>Ramírez</t>
  </si>
  <si>
    <t>Ricardo Alejandro</t>
  </si>
  <si>
    <t>Martínez</t>
  </si>
  <si>
    <t>González</t>
  </si>
  <si>
    <t>López</t>
  </si>
  <si>
    <t>Artículos 1, 2 fracción IV, 4 fracciones II, XVI y XXIII, 6 fracción V, 13 fracción VIII, 27, 32, 46, 47 fracción II, 48 fracción I, inciso c), 93 fracciones III y XI, 95, 96, 97, 98 fracción II, 99, 103 y 104 de la Ley de Contrataciones Públicas para el Estado de Guanajuato</t>
  </si>
  <si>
    <t>Cláusula primera a la décima tercera</t>
  </si>
  <si>
    <t>Lorena de Jesús</t>
  </si>
  <si>
    <t>Domínguez</t>
  </si>
  <si>
    <t>Pérez</t>
  </si>
  <si>
    <t>Grupo Produce Comunicación, S.A. de C.V.</t>
  </si>
  <si>
    <t>Grupo Toleon Refrigeración, S.A. de C.V.</t>
  </si>
  <si>
    <t>TJA-PS-15-2025</t>
  </si>
  <si>
    <t>Servicio de alimentos para 481 personas con motivo de la Novena Carrera del Tribunal, a llevarse a cabo el 18 de octubre de 2025</t>
  </si>
  <si>
    <t>Ulises</t>
  </si>
  <si>
    <t>Galván</t>
  </si>
  <si>
    <t>Zavala</t>
  </si>
  <si>
    <t>TJA-PS-16-2025</t>
  </si>
  <si>
    <t>Servicio de mantenimiento preventivo y correctivo en cárcamo de bombeo de aguas residuales.</t>
  </si>
  <si>
    <t>Vortice Ingeniería, S.A. de C.V.</t>
  </si>
  <si>
    <t>Saul Isaac</t>
  </si>
  <si>
    <t>Cruz</t>
  </si>
  <si>
    <t>TJA-PS-17-2025</t>
  </si>
  <si>
    <t>Servicio de mantenimiento preventivo a 10 aires acondicionados tipo paquete de 10 toneladas.</t>
  </si>
  <si>
    <t>TJA-PS-18-2025</t>
  </si>
  <si>
    <t>Servicio de creación y realización de video para el Informe de Actividades 2025 del Tribunal.</t>
  </si>
  <si>
    <t>Fernando</t>
  </si>
  <si>
    <t>Quiroga</t>
  </si>
  <si>
    <t>Talamantes</t>
  </si>
  <si>
    <t>TJA-PS-19-2025</t>
  </si>
  <si>
    <t>Servicio de audio, video y escenario, con motivo del Informe de Actividades 2025 del Tribunal</t>
  </si>
  <si>
    <t>TJA-PS-20-2025</t>
  </si>
  <si>
    <t>Servicio de coffe break para 380 trecientos ochenta personas, con motivo del Informe de Actividades 2025 del TJA.</t>
  </si>
  <si>
    <t>Artemisa</t>
  </si>
  <si>
    <t>Chagoya</t>
  </si>
  <si>
    <t>TJA-PS-21-2025</t>
  </si>
  <si>
    <t>Servicio de impresión de 1,000 mil ejemplares del Compendio de Leyes Estatales en materia de Justicia Administrativa</t>
  </si>
  <si>
    <t>Impresos del Bajío, S.A. de C.V.</t>
  </si>
  <si>
    <t>TJA-PS-22-2025</t>
  </si>
  <si>
    <t>Servicio de edición y formación del Compendio de Leyes Estatales en materia de Justicia Administrativa</t>
  </si>
  <si>
    <t>Mutare Procesos Editoriales, S.A. de C.V.</t>
  </si>
  <si>
    <t>TJA-PS-23-2025</t>
  </si>
  <si>
    <t>Servicio para amenizar la Posada Institucional 2025 del TJA, que contempla una duración de 1 una hora más 30 treinta minutos para toma de fotografías, con temática de Frozen, con 5 cinco personajes y producción audiovisual</t>
  </si>
  <si>
    <t>Héctor David</t>
  </si>
  <si>
    <t>Coss</t>
  </si>
  <si>
    <t>Baltazar</t>
  </si>
  <si>
    <t>TJA-PS-24-2025</t>
  </si>
  <si>
    <t>Servicio de mantenimiento a 202 doscientas dos hojas de panel compuesto de aluminio alucobond, existentes sobre el arco de la fachada principal del Edificio Sede del Tribunal</t>
  </si>
  <si>
    <t>José Fernando</t>
  </si>
  <si>
    <t>Carrillo</t>
  </si>
  <si>
    <t>Castro</t>
  </si>
  <si>
    <t>TJA-PS-25-2025</t>
  </si>
  <si>
    <t>Servicio de alimentos para 300 personas, con motivo de la comida institucional de fin de año 2025, a llevarse a cabo el 9 de diciembre de 2025</t>
  </si>
  <si>
    <t>TJA-PS-26-2025</t>
  </si>
  <si>
    <t>Servicio de alimentos para 450 personas, que incluye: tamales, ponche, atole, champurrado refrescos, loza y plaque, mobiliario y personal de servicio, con motivo de la posada de fin de año del Tribunal, a llevarse a cabo el 18 de diciembre de 2025.</t>
  </si>
  <si>
    <t>Hilario</t>
  </si>
  <si>
    <t xml:space="preserve">Pérez </t>
  </si>
  <si>
    <t>García</t>
  </si>
  <si>
    <t>TJA-PS-27-2025</t>
  </si>
  <si>
    <t>Servicio de alimentos consistente en 450 órdenes de enchiladas, con motivo de la posada de fin de año del Tribunal a llevarse a cabo el 18 de diciembre de 2025.</t>
  </si>
  <si>
    <t>Guillermina</t>
  </si>
  <si>
    <t xml:space="preserve">Rodríguez </t>
  </si>
  <si>
    <t>TJA.ADQ.BIE.16.2025</t>
  </si>
  <si>
    <t>Adquisición de mobiliario: 8 sillas de visita en asiento y respaldo tapizado en tela color negro, con estructura tubular ovalado en calibre 18, terminado en pintura epóxica; 27 sillas ejecutivas, en base de estrella pentagonal de 5 puntas, en acero cromado y diámetro de 660 m, rodajas intercambiables, acabado cromado, diseño ergonómico, respaldo alto, brazos de polipropileno semirrígido, respaldo en malla color negro y asiento tapizado en tela color negro;  2 silla secretarial de diseño ergonómico, asiento en polipropileno color negro y respaldo en plástico rígido, rodajas tipo yoyo de nylon, base de 5 puntas, mecanismo secretarial, fabricado melamina calibre 14 y, 1 sala de 3 piezas estructura en madera de pino solido de 21 mm, rafia entretejida al bastidor, estructura ligada con bandastic #5 entrelazado, patas de madera de pino, parte baja terminada en bonfort, hule espuma en asiento de 15 cm de espesor de 20 kilos y respaldo de 8 cm de espesor de 20 kilos.</t>
  </si>
  <si>
    <t>Soluciones de Oficinas y Escuelas del Bajío, S.A. de C.V.</t>
  </si>
  <si>
    <t>José Ricardo</t>
  </si>
  <si>
    <t>Díaz</t>
  </si>
  <si>
    <t>Arce</t>
  </si>
  <si>
    <t>TJA.ADQ.BIE.17.2025</t>
  </si>
  <si>
    <t>Adquisición del siguiente mobiliario: 6 archiveros metálicos 4 gavetas horizontal, con medidas de 80 x 50 x 1.30 cm, fabricado en lamina calibre 20, con correderas de proyección reforzadas.</t>
  </si>
  <si>
    <t>MAPEQ Mayoristas en Papelería, S.A. de C.V.</t>
  </si>
  <si>
    <t>Diana Guadalupe</t>
  </si>
  <si>
    <t>Soto</t>
  </si>
  <si>
    <t>TJA.ADQ.BIE.18.2025</t>
  </si>
  <si>
    <t>Adquisición del siguiente mobiliario: 11 escritorios rectangulares con 3 cajones, 2 papeleros, 1 de archivo tamaño oficio con chapa, medidas 1.20*60*75 cms, fabricado en melamina de 16 mm color caoba; 1 escritorio secretarial con 3 cajones, 2 papeleros, 1 de archivo tamaño oficio con chapa, medidas de 1.40*60*75 cms, con una lateral de 80*40*75 cms, fabricado en melamina de 28 mm color caoba; 2 librero con cuatro puertas abatibles y 3 entrepaños en cada espacio, medidas de 2.40*50*1.20 cms, fabricado en melamina de 28 mm, color caoba; 10 percheros de 1.70 cms, con 8 ganchos; 1 credenza de dos puertas de bandera y 2 entrepaños, medidas 80*45*100 cms, fabricado en melamina de 16 y 28 mm, color caoba y, 1 credenza con ruedas, medidas 60*40*70 cms, fabricado en melamina de 16 mm, color caoba.</t>
  </si>
  <si>
    <t>José Martin</t>
  </si>
  <si>
    <t>Juárez</t>
  </si>
  <si>
    <t>Faba</t>
  </si>
  <si>
    <t>TJA.ADQ.BIE.19.2025</t>
  </si>
  <si>
    <t>Adquisición de 481 gorras de training de 100% de poliéster, su tela drif fit con resistencia al calor y al sudor, cuenta con una malla en los costados para transpiración, 4 gajos, visera curva con ajustador de velcro, con impresión a dos tintas del logo del Tribunal de Justicia Administrativa</t>
  </si>
  <si>
    <t>Adolfo</t>
  </si>
  <si>
    <t>Meza</t>
  </si>
  <si>
    <t>TJA.ADQ.BIE.20.2025</t>
  </si>
  <si>
    <t>Adquisición de 481 playeras deportiva 100% microfibra dri fit tela micro perforadora, tejido de alto rendimiento, repele el sudor del cuerpo hacia la superficie tejido, donde se evapora, manga corta sublimado full print conmemorativa a la novena carrera del Tribunal de Justicia Administrativa con acabados de alta calidad y planchado industrial.</t>
  </si>
  <si>
    <t>Jessica Patricia</t>
  </si>
  <si>
    <t>TJA.ADQ.BIE.21.2025</t>
  </si>
  <si>
    <t>Adquisición de 50,000 cincuenta mil hojas membretadas tamaño oficio color blanco de 90 noventa gramos impresas a una tinta con la leyenda ACTUACIONES, 10,000 diez mil portadas color amarillo tamaño oficio bristol de 225 doscientos veinticinco gramos y, 5,000 portadas con las mismas características en color verde.</t>
  </si>
  <si>
    <t>Felipe</t>
  </si>
  <si>
    <t>Valdivia</t>
  </si>
  <si>
    <t>TJA.ADQ.BIE.22.2025</t>
  </si>
  <si>
    <t>Adquisición de 35 treinta y cinco cajas con 10 diez paquetes de 500 quinientas hojas de papel bond blanco tamaño oficio de 75 setenta y cinco gramos, 28 veintiocho cajas con las mismas características en tamaño carta</t>
  </si>
  <si>
    <t>Grecia Fernanda</t>
  </si>
  <si>
    <t>Salazar</t>
  </si>
  <si>
    <t>TJA.ADQ.BIE.23.2025</t>
  </si>
  <si>
    <t>Adquisición de 300 chalecos capitoneados con un logotipo del Tribunal bordado al lado izquierdo del pecho</t>
  </si>
  <si>
    <t>María Lourdes</t>
  </si>
  <si>
    <t>Zamudio</t>
  </si>
  <si>
    <t>Alcantar</t>
  </si>
  <si>
    <t>TJA.ADQ.BIE.24.2025</t>
  </si>
  <si>
    <t>Adquisición de 500 quinientos sets nodi, incluye libreta con 64 hojas a rayas, bolígrafo tinta negra, regla de 20 centímetros y bolsa con cierre zip, con logo grabado en libreta</t>
  </si>
  <si>
    <t>Monica</t>
  </si>
  <si>
    <t>Quezada</t>
  </si>
  <si>
    <t>Miranda</t>
  </si>
  <si>
    <t>TJA.ADQ.BIE.25.2025</t>
  </si>
  <si>
    <t>Adquisición de 1 una cámara fotográfica EOS, R6 MARK II, cámara sin espejo RF-24-105 mm F4 l USM; 1 un lente para cámara fotográfica RF 75-300mm F/4-5.6, 1 un estabilizador para cámara fotográfica gimbal RS 4 y, 1 un flash para cámara fotográfica Z1-C TTL flash speeelite cabezal redondo difusor cúpula magnética para canon</t>
  </si>
  <si>
    <t>Grupo 27 Doce, S.A. de C.V.</t>
  </si>
  <si>
    <t>Juan Carlos</t>
  </si>
  <si>
    <t>Suárez</t>
  </si>
  <si>
    <t>Núñez</t>
  </si>
  <si>
    <t>TJA.ADQ.BIE.26.2025</t>
  </si>
  <si>
    <t>TJA.ADQ.BIE.27.2025</t>
  </si>
  <si>
    <t>TJA.ADQ.BIE.28.2025</t>
  </si>
  <si>
    <t>Adquisición de 8 ocho reflectores tipo bañador de muro RGBW con 60 LEDS de alta potencia 10 watts, 100-240 VCA, interface para protocolo de comunicación DMX, programación interna, 420 watts, 4, 6 o 9 canales para exteriores, índice de protección IP65</t>
  </si>
  <si>
    <t>Ingeniería Total en Instalaciones, S.A. de C.V.</t>
  </si>
  <si>
    <t>Adquisición de 6 impresoras láser monocromática, 50 PPM, dúplex, GIGABIT ETHERNET, USB 2.0</t>
  </si>
  <si>
    <t>Adquisición de 18 piezas de tóner Brother TN920 XXL, rendimiento aproximado de 11,000 páginas.</t>
  </si>
  <si>
    <t>Dinámica del Centro, S.A. de C.V.</t>
  </si>
  <si>
    <t>Felipe de Jesús</t>
  </si>
  <si>
    <t>Maldonado</t>
  </si>
  <si>
    <t>Badillo</t>
  </si>
  <si>
    <t>TJA.ADQBIE.PS.004/2025</t>
  </si>
  <si>
    <t>Servicio de suministro e instalación de sistema de tierras con instalación de malla con seis electrodos, ventana y gen, así como el suministro e instalación de cableado de la subestación al tablero interruptor principal</t>
  </si>
  <si>
    <t xml:space="preserve">Ismael </t>
  </si>
  <si>
    <t>TJA.ADQBIE.PS.005/2025</t>
  </si>
  <si>
    <t>Servicio de suministro e instalación de tres tanques hidroneumáticos de 119 galones, así como de aditamentos para su operación</t>
  </si>
  <si>
    <t>Baen Sistemas de Bombeo, S.A. de C.V.</t>
  </si>
  <si>
    <t>TJA.ADQBIE.PS.006/2025</t>
  </si>
  <si>
    <t>TJA.ADQBIE.PS.007/2025</t>
  </si>
  <si>
    <t>Suministro, sustitución e instalación de 18 dieciocho cámaras de seguridad en el Edificio Sede del Tribunal.</t>
  </si>
  <si>
    <t>Alarmas de Irapuato, S.A. de C.V.</t>
  </si>
  <si>
    <t>SP-01-2025</t>
  </si>
  <si>
    <t>Servicios profesionales independientes consistentes en la asesoría y consultoría en la proyección de resoluciones relacionadas con el trámite de los procesos y procedimientos a cargo de la Primera Sala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</si>
  <si>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</t>
  </si>
  <si>
    <t xml:space="preserve">Erick Arturo </t>
  </si>
  <si>
    <t>Rea</t>
  </si>
  <si>
    <t>Sánchez</t>
  </si>
  <si>
    <t>Cláusula primera a la décima</t>
  </si>
  <si>
    <t>https://transparencia.tcagto.gob.mx/wp-content/uploads/2025/04/SP-01-2025.pdf</t>
  </si>
  <si>
    <t>SP-02-2025</t>
  </si>
  <si>
    <t>Servicios profesionales independientes consistentes en la asesoría y consultoría en la proyección de resoluciones relacionadas con el trámite de los procesos y procedimientos a cargo de la Segunda Sala</t>
  </si>
  <si>
    <t>Juan Manuel</t>
  </si>
  <si>
    <t>Estrada</t>
  </si>
  <si>
    <t>Escamilla</t>
  </si>
  <si>
    <t>https://transparencia.tcagto.gob.mx/wp-content/uploads/2025/04/SP-02-2025.pdf</t>
  </si>
  <si>
    <t>SP-04-2025</t>
  </si>
  <si>
    <t>Servicios profesionales independientes consistentes en la asesoría y consultoría en la proyección de resoluciones relacionadas con el trámite de los procesos y procedimientos a cargo de la Quinta Sala</t>
  </si>
  <si>
    <t>Eder</t>
  </si>
  <si>
    <t>Carbajal</t>
  </si>
  <si>
    <t>Medrano</t>
  </si>
  <si>
    <t>https://transparencia.tcagto.gob.mx/wp-content/uploads/2025/04/SP-04-2025.pdf</t>
  </si>
  <si>
    <t>SP-07-2025</t>
  </si>
  <si>
    <t>Servicios profesionales independientes consistentes en la asesoría y consultoría como enfermera en apoyo a las funciones del Consultorio Médico de el Tribunal</t>
  </si>
  <si>
    <t>Diana Karina</t>
  </si>
  <si>
    <t xml:space="preserve">Carrillo </t>
  </si>
  <si>
    <t>Gámez</t>
  </si>
  <si>
    <t>https://transparencia.tcagto.gob.mx/wp-content/uploads/2025/04/SP-07-2025.pdf</t>
  </si>
  <si>
    <t>SP-08-2025</t>
  </si>
  <si>
    <t>Servicios profesionales independientes consistentes en servicios legales y de apoyo para efectuar trámites legales en la Defensoría de Oficio Regional II, ubicada en el municipio de León, Guanajuato</t>
  </si>
  <si>
    <t>Guillermo Eduardo</t>
  </si>
  <si>
    <t>Vera</t>
  </si>
  <si>
    <t>Reyes</t>
  </si>
  <si>
    <t>https://transparencia.tcagto.gob.mx/wp-content/uploads/2025/04/SP-08-2025.pdf</t>
  </si>
  <si>
    <t>SP-09-2025</t>
  </si>
  <si>
    <t>Servicios profesionales independientes consistentes en servicios de apoyo administrativo en la Defensoría de Oficio Regional IV, ubicada en el municipio de Celaya, Guanajuato</t>
  </si>
  <si>
    <t>Ramón Andrés</t>
  </si>
  <si>
    <t>Hernández</t>
  </si>
  <si>
    <t>León</t>
  </si>
  <si>
    <t>https://transparencia.tcagto.gob.mx/wp-content/uploads/2025/04/SP-09-2025.pdf</t>
  </si>
  <si>
    <t>SP-13-2025</t>
  </si>
  <si>
    <t>Servicios profesionales independientes de apoyo en la Unidad de Transparencia, consistentes en coadyuvar en la alimentación del proyecto Portal de Sentencias.</t>
  </si>
  <si>
    <t>Luz Daniela</t>
  </si>
  <si>
    <t>Pinedo</t>
  </si>
  <si>
    <t>https://transparencia.tcagto.gob.mx/wp-content/uploads/2025/04/SP-13-2025.pdf</t>
  </si>
  <si>
    <t>SP-14-2025</t>
  </si>
  <si>
    <t>Servicios profesionales independientes consistentes en servicios de apoyo administrativo en la Oficialía de Partes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</si>
  <si>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Mexicanos, y 2119 a 2128 del Código Civil para el Estado de Guanajuato</t>
  </si>
  <si>
    <t>Karla Vanessa</t>
  </si>
  <si>
    <t xml:space="preserve">Méndez </t>
  </si>
  <si>
    <t>Chávez</t>
  </si>
  <si>
    <t>https://transparencia.tcagto.gob.mx/wp-content/uploads/2025/07/SP-14-2025.pdf</t>
  </si>
  <si>
    <t>SP-15-2025</t>
  </si>
  <si>
    <t>Servicios profesionales independientes consistentes en la asesoría y consultoría en la atención de las funciones que realiza la Presidencia, así como el desahogo de los asuntos de las Salas que lo requieran.</t>
  </si>
  <si>
    <t>Martha Noemí</t>
  </si>
  <si>
    <t>Vázquez</t>
  </si>
  <si>
    <t>Ibarra</t>
  </si>
  <si>
    <t>https://transparencia.tcagto.gob.mx/wp-content/uploads/2025/07/SP-15-2025.pdf</t>
  </si>
  <si>
    <t>SP-16-2025</t>
  </si>
  <si>
    <t>Mayra Alejandra</t>
  </si>
  <si>
    <t>Rodríguez</t>
  </si>
  <si>
    <t>https://transparencia.tcagto.gob.mx/wp-content/uploads/2025/07/SP-16-2025.pdf</t>
  </si>
  <si>
    <t>SP-17-2025</t>
  </si>
  <si>
    <t>Tyche Casandra</t>
  </si>
  <si>
    <t>Villanueva</t>
  </si>
  <si>
    <t>https://transparencia.tcagto.gob.mx/wp-content/uploads/2025/07/SP-17-2025.pdf</t>
  </si>
  <si>
    <t>https://transparencia.tcagto.gob.mx/wp-content/uploads/2025/07/Convenio-Modificatorio-SP-17-2025.pdf</t>
  </si>
  <si>
    <t>SP-18-2025</t>
  </si>
  <si>
    <t>Edna Lorena</t>
  </si>
  <si>
    <t xml:space="preserve">Suaste </t>
  </si>
  <si>
    <t>Puerto</t>
  </si>
  <si>
    <t>https://transparencia.tcagto.gob.mx/wp-content/uploads/2025/07/SP-18-2025.pdf</t>
  </si>
  <si>
    <t>SP-22-2025</t>
  </si>
  <si>
    <t>Servicios profesionales independientes consistentes en la asesoría y consultoría en la proyección de resoluciones relacionadas con el trámite de los procesos y procedimientos a cargo de la Tercera Sala</t>
  </si>
  <si>
    <t>Martha Yemina</t>
  </si>
  <si>
    <t>Morelos</t>
  </si>
  <si>
    <t>https://transparencia.tcagto.gob.mx/wp-content/uploads/2025/07/SP-22-2025-1.pdf</t>
  </si>
  <si>
    <t>SP-23-2025</t>
  </si>
  <si>
    <t>Prestación de sus servicios profesionales independientes consistentes en la asesoría y consultoría en la proyección de resoluciones relacionadas con el trámite de los procesos y procedimientos a cargo de la Quinta Sala</t>
  </si>
  <si>
    <t xml:space="preserve">Kassandra </t>
  </si>
  <si>
    <t xml:space="preserve">Segura </t>
  </si>
  <si>
    <t>Esquivel</t>
  </si>
  <si>
    <t>https://transparencia.tcagto.gob.mx/wp-content/uploads/2025/07/SP-23-2025.pdf</t>
  </si>
  <si>
    <t>SP-24-2025</t>
  </si>
  <si>
    <t>Prestación de sus servicios profesionales independientes consistentes en la asesoría y consultoría en la proyección de resoluciones relacionadas con el trámite de los procesos y procedimientos a cargo de la Sala Especializada.</t>
  </si>
  <si>
    <t>Alberto</t>
  </si>
  <si>
    <t>Morales</t>
  </si>
  <si>
    <t>https://transparencia.tcagto.gob.mx/wp-content/uploads/2025/07/SP-24-2025.pdf</t>
  </si>
  <si>
    <t>SP-25-2025</t>
  </si>
  <si>
    <t>Prestación de sus servicios profesionales independientes consistentes en la asesoría y consultoría en la proyección de resoluciones relacionadas con el trámite de los procesos y procedimientos a cargo de la Cuarta Sala.</t>
  </si>
  <si>
    <t>Ana Lilia</t>
  </si>
  <si>
    <t>Reza</t>
  </si>
  <si>
    <t>Torres</t>
  </si>
  <si>
    <t>https://transparencia.tcagto.gob.mx/wp-content/uploads/2025/07/SP-25-2025.pdf</t>
  </si>
  <si>
    <t>SP-27-2025</t>
  </si>
  <si>
    <t>Prestación de sus servicios profesionales independientes consistentes en brindar atención de primer contacto a los usuarios que asistan a la Unidad de Conciliación; realizar las invitaciones a conciliar conforme a las instrucciones de la persona Titular de la Coordinación; auxiliar en el desahogo de la audiencia de conciliación conforme a las necesidades del servicio; alimentar el módulo de conciliación con los expedientes que remitan las Salas y/o la Unidad de Defensoría de Oficio; dar seguimiento al sistema en cada una de las etapas; elaborar e imprimir registros, reportes, actas y constancias, de los usuarios que soliciten el servicio y, llevar el control del archivo de la Unidad.</t>
  </si>
  <si>
    <t>Oscar Iván</t>
  </si>
  <si>
    <t>Romero</t>
  </si>
  <si>
    <t>https://transparencia.tcagto.gob.mx/wp-content/uploads/2025/07/SP-27-2025.pdf</t>
  </si>
  <si>
    <t>SP-28-2025</t>
  </si>
  <si>
    <t>Prestación de sus servicios profesionales independientes consistentes en la asesoría y consultoría en la proyección de resoluciones relacionadas con el trámite de los procesos y procedimientos a cargo de la Tercera Sala</t>
  </si>
  <si>
    <t>Carlos Alberto</t>
  </si>
  <si>
    <t>Ávila</t>
  </si>
  <si>
    <t>Vargas</t>
  </si>
  <si>
    <t>https://transparencia.tcagto.gob.mx/wp-content/uploads/2025/07/SP-28-2025.pdf</t>
  </si>
  <si>
    <t>SP-29-2025</t>
  </si>
  <si>
    <t>Prestación de sus servicios profesionales independientes consistentes en la asesoría y consultoría en la proyección de resoluciones relacionadas con el trámite de los procesos y procedimientos a cargo de la Segunda Sala.</t>
  </si>
  <si>
    <t>Fracisco</t>
  </si>
  <si>
    <t>Figueroa</t>
  </si>
  <si>
    <t>Caso</t>
  </si>
  <si>
    <t>https://transparencia.tcagto.gob.mx/wp-content/uploads/2025/09/SP-29-2025-1.pdf</t>
  </si>
  <si>
    <t>SP-34-2025</t>
  </si>
  <si>
    <t xml:space="preserve">Prestación de sus servicios profesionales independientes de apoyo administrativo en la Primera Sala </t>
  </si>
  <si>
    <t>Bibiana Lizeth</t>
  </si>
  <si>
    <t>Villafaña</t>
  </si>
  <si>
    <t>Patiño</t>
  </si>
  <si>
    <t>https://transparencia.tcagto.gob.mx/wp-content/uploads/2025/09/SP-34-2025-1.pdf</t>
  </si>
  <si>
    <t>SP-36-2025</t>
  </si>
  <si>
    <t>Prestación de sus servicios profesionales independientes consistentes en la asesoría y consultoría en la proyección de resoluciones relacionadas con el trámite de los procesos y procedimientos a cargo de la Cuarta Sala</t>
  </si>
  <si>
    <t>Andrea Evelin</t>
  </si>
  <si>
    <t xml:space="preserve">Soto </t>
  </si>
  <si>
    <t>Camacho</t>
  </si>
  <si>
    <t>SP-37-2025</t>
  </si>
  <si>
    <t>Prestación de sus servicios profesionales independientes consistentes en la asesoría y consultoría en la proyección de resoluciones relacionadas con el trámite de los procesos y procedimientos a cargo de la Sala Especializada</t>
  </si>
  <si>
    <t>Jessica Fernanda</t>
  </si>
  <si>
    <t>Zamarripa</t>
  </si>
  <si>
    <t>Duran</t>
  </si>
  <si>
    <t>SP-38-2025</t>
  </si>
  <si>
    <t>Prestación de sus servicios profesionales independientes de apoyo administrativo en la Primera Sala</t>
  </si>
  <si>
    <t>Andrea Nayeli</t>
  </si>
  <si>
    <t xml:space="preserve">Hernández </t>
  </si>
  <si>
    <t>Palacios</t>
  </si>
  <si>
    <t>SP-39-2025</t>
  </si>
  <si>
    <t>Prestación de sus servicios profesionales independientes consistentes en la asesoría y consultoría en la proyección de resoluciones relacionadas con el trámite de los procesos y procedimientos a cargo de la Primera Sala</t>
  </si>
  <si>
    <t>Noé Abraham</t>
  </si>
  <si>
    <t>Mata</t>
  </si>
  <si>
    <t>SP-40-2025</t>
  </si>
  <si>
    <t>Rodrigo</t>
  </si>
  <si>
    <t>Fuentes</t>
  </si>
  <si>
    <t>Villegas</t>
  </si>
  <si>
    <t>SP-41-2025</t>
  </si>
  <si>
    <t>Luis Enrique</t>
  </si>
  <si>
    <t>Barrios</t>
  </si>
  <si>
    <t>Islas</t>
  </si>
  <si>
    <t>SP-42-2025</t>
  </si>
  <si>
    <t>María de Lourdes</t>
  </si>
  <si>
    <t>Anaya</t>
  </si>
  <si>
    <t>Carpio</t>
  </si>
  <si>
    <t>SP-43-2025</t>
  </si>
  <si>
    <t>María Merced</t>
  </si>
  <si>
    <t>Mendoza</t>
  </si>
  <si>
    <t>SP-44-2025</t>
  </si>
  <si>
    <t>Prestación de sus servicios profesionales independientes consistentes en la asesoría y consultoría en la proyección de resoluciones relacionadas con el trámite de los procesos y procedimientos a cargo de la Segunda Sala</t>
  </si>
  <si>
    <t xml:space="preserve">José Guillermo </t>
  </si>
  <si>
    <t>https://transparencia.tcagto.gob.mx/wp-content/uploads/2026/01/SP-39-2025.pdf</t>
  </si>
  <si>
    <t>https://transparencia.tcagto.gob.mx/wp-content/uploads/2026/01/SP-40-2025.pdf</t>
  </si>
  <si>
    <t>https://transparencia.tcagto.gob.mx/wp-content/uploads/2026/01/SP-41-2025.pdf</t>
  </si>
  <si>
    <t>https://transparencia.tcagto.gob.mx/wp-content/uploads/2026/01/SP-42-2025.pdf</t>
  </si>
  <si>
    <t>https://transparencia.tcagto.gob.mx/wp-content/uploads/2026/01/SP-43-2025.pdf</t>
  </si>
  <si>
    <t>https://transparencia.tcagto.gob.mx/wp-content/uploads/2026/01/SP-44-2025.pdf</t>
  </si>
  <si>
    <t>https://transparencia.tcagto.gob.mx/wp-content/uploads/2026/01/TJA.ADQ_.BIE_.23.2025.pdf</t>
  </si>
  <si>
    <t>https://transparencia.tcagto.gob.mx/wp-content/uploads/2026/01/TJA-PS-15-2025.pdf</t>
  </si>
  <si>
    <t>Suministro e instalación de audio, video proyección y microfonía en las aulas del Instituto de la Justicia Administrativa.</t>
  </si>
  <si>
    <t>Jonathan</t>
  </si>
  <si>
    <t>Aviña</t>
  </si>
  <si>
    <t xml:space="preserve">Bernardo Fabian </t>
  </si>
  <si>
    <t>Larraguivel</t>
  </si>
  <si>
    <t>Muñoz</t>
  </si>
  <si>
    <t xml:space="preserve">Marco Antonio </t>
  </si>
  <si>
    <t xml:space="preserve">Alcantar </t>
  </si>
  <si>
    <t>Cervera</t>
  </si>
  <si>
    <t>Roberto Ricardo</t>
  </si>
  <si>
    <t>Gallardo</t>
  </si>
  <si>
    <t>Luis Jaime</t>
  </si>
  <si>
    <t>Lozano</t>
  </si>
  <si>
    <t>Perla Margarita</t>
  </si>
  <si>
    <t xml:space="preserve">Caballero </t>
  </si>
  <si>
    <t>Salinas</t>
  </si>
  <si>
    <t>David Roberto</t>
  </si>
  <si>
    <t>SP-45-2025</t>
  </si>
  <si>
    <t>Servicios profesionales consistentes en la actualización del Programa Interno de Protección Civil del TJA.</t>
  </si>
  <si>
    <t>Carlos Felipe</t>
  </si>
  <si>
    <t>Ruiz</t>
  </si>
  <si>
    <t>Lona</t>
  </si>
  <si>
    <t>TJA-COMODATO-01-2025</t>
  </si>
  <si>
    <t>Uso y goce temporal y gratuito de la cocina y de el equipamiento del Tribunal</t>
  </si>
  <si>
    <t>Artículo 77, fracción XVI, de la Constitución Política para el Estado de Guanajuato; así como lo dispuesto por los artículos 2,3,13, fracción II, 18 y 24, fracciones IV, incisos d) y  g), y IX de la Ley Orgánica del Poder Ejecutivo para el Estado de Guanajuato; 2, fracción VI, 6, fracciones II y VII de la Ley del Patrimonio Inmobiliario del Estado</t>
  </si>
  <si>
    <t>ZAvala</t>
  </si>
  <si>
    <t>Cláusula primera a la décima octava</t>
  </si>
  <si>
    <t>https://transparencia.tcagto.gob.mx/wp-content/uploads/2026/01/TJA-COMODATO-01-2025.pdf</t>
  </si>
  <si>
    <t>Las columna hipervínculo al contrato, convenio, permiso, licencia o concesión, estara disponible a más tardar el 30/06/2026</t>
  </si>
  <si>
    <t>La columna hipervínculo al convenio modificatorio, si así corresponde, estara disponible a más tardar el 30/06/2026</t>
  </si>
  <si>
    <t>https://transparencia.tcagto.gob.mx/wp-content/uploads/2026/01/Convenios-modificatorio-TJA-COMODATO-01-2025-1.pdf</t>
  </si>
  <si>
    <t>TJA.ADQ.BIE.29.2025</t>
  </si>
  <si>
    <t>Adquisición de presentes navideños</t>
  </si>
  <si>
    <t>Alejandra</t>
  </si>
  <si>
    <t>Valdepeña</t>
  </si>
  <si>
    <t>Elosegui</t>
  </si>
  <si>
    <t>https://transparencia.tcagto.gob.mx/wp-content/uploads/2026/01/TJA.ADQ_.BIE_.16.2025.pdf</t>
  </si>
  <si>
    <t>https://transparencia.tcagto.gob.mx/wp-content/uploads/2026/01/TJA.ADQ_.BIE_.17.2025.pdf</t>
  </si>
  <si>
    <t>https://transparencia.tcagto.gob.mx/wp-content/uploads/2026/01/TJA.ADQ_.BIE_.18.2025.pdf</t>
  </si>
  <si>
    <t>https://transparencia.tcagto.gob.mx/wp-content/uploads/2026/01/TJA.ADQ_.BIE_.19.2025.pdf</t>
  </si>
  <si>
    <t>https://transparencia.tcagto.gob.mx/wp-content/uploads/2026/01/TJA.ADQ_.BIE_.21.2025.pdf</t>
  </si>
  <si>
    <t>https://transparencia.tcagto.gob.mx/wp-content/uploads/2026/01/TJA.ADQ_.BIE_.22.2025.pdf</t>
  </si>
  <si>
    <t>https://transparencia.tcagto.gob.mx/wp-content/uploads/2026/01/TJA-PS-16-2025.pdf</t>
  </si>
  <si>
    <t>https://transparencia.tcagto.gob.mx/wp-content/uploads/2026/01/SP-36-2025-1.pdf</t>
  </si>
  <si>
    <t>https://transparencia.tcagto.gob.mx/wp-content/uploads/2026/01/SP-37-2025-1.pdf</t>
  </si>
  <si>
    <t>https://transparencia.tcagto.gob.mx/wp-content/uploads/2026/01/SP-38-2025-1.pdf</t>
  </si>
  <si>
    <t>TJA.ADQ.VEH.01-2025</t>
  </si>
  <si>
    <t>Artículos 1,2 fracción IV, 4, fracciones II, XVI y XXIII, 6, fracción I, 13, fracción VIII, 27, 46, 47, fracción II, 48, fracción I, inciso d), 48 fracción II, inciso b), 86 fracción VI y último párrafo, 93, fracción XI, 95, 96, 98 fracción II, 99, 103 y 104 de la Ley de Contrataciones Públicas para el Estado de Guanajuato</t>
  </si>
  <si>
    <t>Kolben Motors, S.A. de C.V.</t>
  </si>
  <si>
    <t>Cláusula primera a la décima cuarta</t>
  </si>
  <si>
    <t>https://transparencia.tcagto.gob.mx/wp-content/uploads/2026/01/TJA.ADQ_.VEH_.01-2025.pdf</t>
  </si>
  <si>
    <t>TJA.ADQ.VEH.02-2025</t>
  </si>
  <si>
    <t>Vehículos de Guanajuato, S.A. de C.V.</t>
  </si>
  <si>
    <t>Juan Andrés</t>
  </si>
  <si>
    <t>Márquez</t>
  </si>
  <si>
    <t>https://transparencia.tcagto.gob.mx/wp-content/uploads/2026/01/TJA.ADQ_.VEH_.02-2025.pdf</t>
  </si>
  <si>
    <t>Aquisición de un vehículo sedan , 4 cilindros, modelo 2025</t>
  </si>
  <si>
    <t xml:space="preserve">Víctor Manuel </t>
  </si>
  <si>
    <t>Araiza</t>
  </si>
  <si>
    <t>Adquisición de una camioneta Pick-UP doble cabina, transmisión manual, modelo 2025 y, dos automoviles sedan, transmisión estandar modelo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</si>
</sst>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5" fillId="3" borderId="1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" xfId="2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cagto.gob.mx/wp-content/uploads/2025/07/Convenio-Modificatorio-SP-17-2025.pdf" TargetMode="External"/><Relationship Id="rId18" Type="http://schemas.openxmlformats.org/officeDocument/2006/relationships/hyperlink" Target="https://transparencia.tcagto.gob.mx/wp-content/uploads/2025/07/SP-27-2025.pdf" TargetMode="External"/><Relationship Id="rId26" Type="http://schemas.openxmlformats.org/officeDocument/2006/relationships/hyperlink" Target="https://transparencia.tcagto.gob.mx/wp-content/uploads/2026/01/SP-43-2025.pdf" TargetMode="External"/><Relationship Id="rId39" Type="http://schemas.openxmlformats.org/officeDocument/2006/relationships/hyperlink" Target="https://transparencia.tcagto.gob.mx/wp-content/uploads/2026/01/SP-36-2025-1.pdf" TargetMode="External"/><Relationship Id="rId21" Type="http://schemas.openxmlformats.org/officeDocument/2006/relationships/hyperlink" Target="https://transparencia.tcagto.gob.mx/wp-content/uploads/2025/09/SP-34-2025-1.pdf" TargetMode="External"/><Relationship Id="rId34" Type="http://schemas.openxmlformats.org/officeDocument/2006/relationships/hyperlink" Target="https://transparencia.tcagto.gob.mx/wp-content/uploads/2026/01/TJA.ADQ_.BIE_.18.2025.pdf" TargetMode="External"/><Relationship Id="rId42" Type="http://schemas.openxmlformats.org/officeDocument/2006/relationships/hyperlink" Target="https://transparencia.tcagto.gob.mx/wp-content/uploads/2026/01/TJA.ADQ_.VEH_.01-2025.pdf" TargetMode="External"/><Relationship Id="rId7" Type="http://schemas.openxmlformats.org/officeDocument/2006/relationships/hyperlink" Target="https://transparencia.tcagto.gob.mx/wp-content/uploads/2025/04/SP-13-2025.pdf" TargetMode="External"/><Relationship Id="rId2" Type="http://schemas.openxmlformats.org/officeDocument/2006/relationships/hyperlink" Target="https://transparencia.tcagto.gob.mx/wp-content/uploads/2025/04/SP-02-2025.pdf" TargetMode="External"/><Relationship Id="rId16" Type="http://schemas.openxmlformats.org/officeDocument/2006/relationships/hyperlink" Target="https://transparencia.tcagto.gob.mx/wp-content/uploads/2025/07/SP-25-2025.pdf" TargetMode="External"/><Relationship Id="rId20" Type="http://schemas.openxmlformats.org/officeDocument/2006/relationships/hyperlink" Target="https://transparencia.tcagto.gob.mx/wp-content/uploads/2025/09/SP-29-2025-1.pdf" TargetMode="External"/><Relationship Id="rId29" Type="http://schemas.openxmlformats.org/officeDocument/2006/relationships/hyperlink" Target="https://transparencia.tcagto.gob.mx/wp-content/uploads/2026/01/TJA-PS-15-2025.pdf" TargetMode="External"/><Relationship Id="rId41" Type="http://schemas.openxmlformats.org/officeDocument/2006/relationships/hyperlink" Target="https://transparencia.tcagto.gob.mx/wp-content/uploads/2026/01/SP-38-2025-1.pdf" TargetMode="External"/><Relationship Id="rId1" Type="http://schemas.openxmlformats.org/officeDocument/2006/relationships/hyperlink" Target="https://transparencia.tcagto.gob.mx/wp-content/uploads/2025/04/SP-01-2025.pdf" TargetMode="External"/><Relationship Id="rId6" Type="http://schemas.openxmlformats.org/officeDocument/2006/relationships/hyperlink" Target="https://transparencia.tcagto.gob.mx/wp-content/uploads/2025/04/SP-09-2025.pdf" TargetMode="External"/><Relationship Id="rId11" Type="http://schemas.openxmlformats.org/officeDocument/2006/relationships/hyperlink" Target="https://transparencia.tcagto.gob.mx/wp-content/uploads/2025/07/SP-17-2025.pdf" TargetMode="External"/><Relationship Id="rId24" Type="http://schemas.openxmlformats.org/officeDocument/2006/relationships/hyperlink" Target="https://transparencia.tcagto.gob.mx/wp-content/uploads/2026/01/SP-41-2025.pdf" TargetMode="External"/><Relationship Id="rId32" Type="http://schemas.openxmlformats.org/officeDocument/2006/relationships/hyperlink" Target="https://transparencia.tcagto.gob.mx/wp-content/uploads/2026/01/TJA.ADQ_.BIE_.16.2025.pdf" TargetMode="External"/><Relationship Id="rId37" Type="http://schemas.openxmlformats.org/officeDocument/2006/relationships/hyperlink" Target="https://transparencia.tcagto.gob.mx/wp-content/uploads/2026/01/TJA.ADQ_.BIE_.22.2025.pdf" TargetMode="External"/><Relationship Id="rId40" Type="http://schemas.openxmlformats.org/officeDocument/2006/relationships/hyperlink" Target="https://transparencia.tcagto.gob.mx/wp-content/uploads/2026/01/SP-37-2025-1.pdf" TargetMode="External"/><Relationship Id="rId5" Type="http://schemas.openxmlformats.org/officeDocument/2006/relationships/hyperlink" Target="https://transparencia.tcagto.gob.mx/wp-content/uploads/2025/04/SP-08-2025.pdf" TargetMode="External"/><Relationship Id="rId15" Type="http://schemas.openxmlformats.org/officeDocument/2006/relationships/hyperlink" Target="https://transparencia.tcagto.gob.mx/wp-content/uploads/2025/07/SP-24-2025.pdf" TargetMode="External"/><Relationship Id="rId23" Type="http://schemas.openxmlformats.org/officeDocument/2006/relationships/hyperlink" Target="https://transparencia.tcagto.gob.mx/wp-content/uploads/2026/01/SP-40-2025.pdf" TargetMode="External"/><Relationship Id="rId28" Type="http://schemas.openxmlformats.org/officeDocument/2006/relationships/hyperlink" Target="https://transparencia.tcagto.gob.mx/wp-content/uploads/2026/01/TJA.ADQ_.BIE_.23.2025.pdf" TargetMode="External"/><Relationship Id="rId36" Type="http://schemas.openxmlformats.org/officeDocument/2006/relationships/hyperlink" Target="https://transparencia.tcagto.gob.mx/wp-content/uploads/2026/01/TJA.ADQ_.BIE_.21.2025.pdf" TargetMode="External"/><Relationship Id="rId10" Type="http://schemas.openxmlformats.org/officeDocument/2006/relationships/hyperlink" Target="https://transparencia.tcagto.gob.mx/wp-content/uploads/2025/07/SP-16-2025.pdf" TargetMode="External"/><Relationship Id="rId19" Type="http://schemas.openxmlformats.org/officeDocument/2006/relationships/hyperlink" Target="https://transparencia.tcagto.gob.mx/wp-content/uploads/2025/07/SP-28-2025.pdf" TargetMode="External"/><Relationship Id="rId31" Type="http://schemas.openxmlformats.org/officeDocument/2006/relationships/hyperlink" Target="https://transparencia.tcagto.gob.mx/wp-content/uploads/2026/01/Convenios-modificatorio-TJA-COMODATO-01-2025-1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tcagto.gob.mx/wp-content/uploads/2025/04/SP-07-2025.pdf" TargetMode="External"/><Relationship Id="rId9" Type="http://schemas.openxmlformats.org/officeDocument/2006/relationships/hyperlink" Target="https://transparencia.tcagto.gob.mx/wp-content/uploads/2025/07/SP-15-2025.pdf" TargetMode="External"/><Relationship Id="rId14" Type="http://schemas.openxmlformats.org/officeDocument/2006/relationships/hyperlink" Target="https://transparencia.tcagto.gob.mx/wp-content/uploads/2025/07/SP-23-2025.pdf" TargetMode="External"/><Relationship Id="rId22" Type="http://schemas.openxmlformats.org/officeDocument/2006/relationships/hyperlink" Target="https://transparencia.tcagto.gob.mx/wp-content/uploads/2026/01/SP-39-2025.pdf" TargetMode="External"/><Relationship Id="rId27" Type="http://schemas.openxmlformats.org/officeDocument/2006/relationships/hyperlink" Target="https://transparencia.tcagto.gob.mx/wp-content/uploads/2026/01/SP-44-2025.pdf" TargetMode="External"/><Relationship Id="rId30" Type="http://schemas.openxmlformats.org/officeDocument/2006/relationships/hyperlink" Target="https://transparencia.tcagto.gob.mx/wp-content/uploads/2026/01/TJA-COMODATO-01-2025.pdf" TargetMode="External"/><Relationship Id="rId35" Type="http://schemas.openxmlformats.org/officeDocument/2006/relationships/hyperlink" Target="https://transparencia.tcagto.gob.mx/wp-content/uploads/2026/01/TJA.ADQ_.BIE_.19.2025.pdf" TargetMode="External"/><Relationship Id="rId43" Type="http://schemas.openxmlformats.org/officeDocument/2006/relationships/hyperlink" Target="https://transparencia.tcagto.gob.mx/wp-content/uploads/2026/01/TJA.ADQ_.VEH_.02-2025.pdf" TargetMode="External"/><Relationship Id="rId8" Type="http://schemas.openxmlformats.org/officeDocument/2006/relationships/hyperlink" Target="https://transparencia.tcagto.gob.mx/wp-content/uploads/2025/07/SP-14-2025.pdf" TargetMode="External"/><Relationship Id="rId3" Type="http://schemas.openxmlformats.org/officeDocument/2006/relationships/hyperlink" Target="https://transparencia.tcagto.gob.mx/wp-content/uploads/2025/04/SP-04-2025.pdf" TargetMode="External"/><Relationship Id="rId12" Type="http://schemas.openxmlformats.org/officeDocument/2006/relationships/hyperlink" Target="https://transparencia.tcagto.gob.mx/wp-content/uploads/2025/07/SP-18-2025.pdf" TargetMode="External"/><Relationship Id="rId17" Type="http://schemas.openxmlformats.org/officeDocument/2006/relationships/hyperlink" Target="https://transparencia.tcagto.gob.mx/wp-content/uploads/2025/07/SP-22-2025-1.pdf" TargetMode="External"/><Relationship Id="rId25" Type="http://schemas.openxmlformats.org/officeDocument/2006/relationships/hyperlink" Target="https://transparencia.tcagto.gob.mx/wp-content/uploads/2026/01/SP-42-2025.pdf" TargetMode="External"/><Relationship Id="rId33" Type="http://schemas.openxmlformats.org/officeDocument/2006/relationships/hyperlink" Target="https://transparencia.tcagto.gob.mx/wp-content/uploads/2026/01/TJA.ADQ_.BIE_.17.2025.pdf" TargetMode="External"/><Relationship Id="rId38" Type="http://schemas.openxmlformats.org/officeDocument/2006/relationships/hyperlink" Target="https://transparencia.tcagto.gob.mx/wp-content/uploads/2026/01/TJA-PS-16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1"/>
  <sheetViews>
    <sheetView tabSelected="1" topLeftCell="A2" workbookViewId="0">
      <selection activeCell="F9" sqref="F9"/>
    </sheetView>
  </sheetViews>
  <sheetFormatPr baseColWidth="10" defaultColWidth="8.88671875" defaultRowHeight="12" x14ac:dyDescent="0.3"/>
  <cols>
    <col min="1" max="1" width="8" style="2" bestFit="1" customWidth="1"/>
    <col min="2" max="3" width="16.44140625" style="2" customWidth="1"/>
    <col min="4" max="4" width="17.109375" style="2" customWidth="1"/>
    <col min="5" max="5" width="18.44140625" style="2" customWidth="1"/>
    <col min="6" max="6" width="44.77734375" style="2" customWidth="1"/>
    <col min="7" max="7" width="56.5546875" style="2" customWidth="1"/>
    <col min="8" max="8" width="26.44140625" style="2" customWidth="1"/>
    <col min="9" max="9" width="18.88671875" style="2" customWidth="1"/>
    <col min="10" max="10" width="27.33203125" style="2" customWidth="1"/>
    <col min="11" max="11" width="25.6640625" style="2" customWidth="1"/>
    <col min="12" max="12" width="22.109375" style="2" customWidth="1"/>
    <col min="13" max="13" width="18.5546875" style="2" customWidth="1"/>
    <col min="14" max="14" width="33.77734375" style="2" customWidth="1"/>
    <col min="15" max="15" width="32.21875" style="2" customWidth="1"/>
    <col min="16" max="16" width="24.77734375" style="2" customWidth="1"/>
    <col min="17" max="17" width="23.33203125" style="2" customWidth="1"/>
    <col min="18" max="18" width="35" style="2" customWidth="1"/>
    <col min="19" max="19" width="32.33203125" style="2" customWidth="1"/>
    <col min="20" max="20" width="31.6640625" style="12" customWidth="1"/>
    <col min="21" max="21" width="33.33203125" style="12" customWidth="1"/>
    <col min="22" max="23" width="18.5546875" style="2" customWidth="1"/>
    <col min="24" max="24" width="18.77734375" style="2" customWidth="1"/>
    <col min="25" max="25" width="14.44140625" style="2" customWidth="1"/>
    <col min="26" max="26" width="26" style="2" customWidth="1"/>
    <col min="27" max="27" width="29.33203125" style="2" customWidth="1"/>
    <col min="28" max="28" width="20" style="2" bestFit="1" customWidth="1"/>
    <col min="29" max="29" width="26.109375" style="2" customWidth="1"/>
    <col min="30" max="16384" width="8.88671875" style="2"/>
  </cols>
  <sheetData>
    <row r="1" spans="1:29" hidden="1" x14ac:dyDescent="0.3">
      <c r="A1" s="2" t="s">
        <v>0</v>
      </c>
    </row>
    <row r="2" spans="1:29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9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9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7</v>
      </c>
      <c r="O4" s="2" t="s">
        <v>11</v>
      </c>
      <c r="P4" s="2" t="s">
        <v>8</v>
      </c>
      <c r="Q4" s="2" t="s">
        <v>8</v>
      </c>
      <c r="R4" s="2" t="s">
        <v>7</v>
      </c>
      <c r="S4" s="2" t="s">
        <v>12</v>
      </c>
      <c r="T4" s="12" t="s">
        <v>10</v>
      </c>
      <c r="U4" s="12" t="s">
        <v>13</v>
      </c>
      <c r="V4" s="2" t="s">
        <v>12</v>
      </c>
      <c r="W4" s="2" t="s">
        <v>12</v>
      </c>
      <c r="X4" s="2" t="s">
        <v>12</v>
      </c>
      <c r="Y4" s="2" t="s">
        <v>9</v>
      </c>
      <c r="Z4" s="2" t="s">
        <v>12</v>
      </c>
      <c r="AA4" s="2" t="s">
        <v>10</v>
      </c>
      <c r="AB4" s="2" t="s">
        <v>14</v>
      </c>
      <c r="AC4" s="2" t="s">
        <v>15</v>
      </c>
    </row>
    <row r="5" spans="1:29" hidden="1" x14ac:dyDescent="0.3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12" t="s">
        <v>35</v>
      </c>
      <c r="U5" s="1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</row>
    <row r="6" spans="1:29" ht="10.199999999999999" customHeight="1" x14ac:dyDescent="0.3">
      <c r="A6" s="20" t="s">
        <v>45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29" ht="63" customHeight="1" x14ac:dyDescent="0.3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13" t="s">
        <v>65</v>
      </c>
      <c r="U7" s="1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</row>
    <row r="8" spans="1:29" ht="48" x14ac:dyDescent="0.3">
      <c r="A8" s="9">
        <v>2025</v>
      </c>
      <c r="B8" s="14">
        <v>45931</v>
      </c>
      <c r="C8" s="14">
        <v>46022</v>
      </c>
      <c r="D8" s="9" t="s">
        <v>76</v>
      </c>
      <c r="E8" s="9" t="s">
        <v>110</v>
      </c>
      <c r="F8" s="9" t="s">
        <v>111</v>
      </c>
      <c r="G8" s="9" t="s">
        <v>103</v>
      </c>
      <c r="H8" s="9" t="s">
        <v>97</v>
      </c>
      <c r="I8" s="9" t="s">
        <v>83</v>
      </c>
      <c r="J8" s="9" t="s">
        <v>112</v>
      </c>
      <c r="K8" s="9" t="s">
        <v>113</v>
      </c>
      <c r="L8" s="9" t="s">
        <v>114</v>
      </c>
      <c r="M8" s="9" t="s">
        <v>86</v>
      </c>
      <c r="N8" s="9"/>
      <c r="O8" s="9"/>
      <c r="P8" s="14">
        <v>45938</v>
      </c>
      <c r="Q8" s="14">
        <v>45948</v>
      </c>
      <c r="R8" s="9" t="s">
        <v>104</v>
      </c>
      <c r="S8" s="10" t="s">
        <v>387</v>
      </c>
      <c r="T8" s="15">
        <f>115440*1.16</f>
        <v>133910.39999999999</v>
      </c>
      <c r="U8" s="15">
        <v>133910.39999999999</v>
      </c>
      <c r="V8" s="9"/>
      <c r="W8" s="9"/>
      <c r="X8" s="9"/>
      <c r="Y8" s="9" t="s">
        <v>89</v>
      </c>
      <c r="Z8" s="9"/>
      <c r="AA8" s="9" t="s">
        <v>97</v>
      </c>
      <c r="AB8" s="8">
        <v>46022</v>
      </c>
      <c r="AC8" s="9"/>
    </row>
    <row r="9" spans="1:29" ht="48" x14ac:dyDescent="0.3">
      <c r="A9" s="9">
        <v>2025</v>
      </c>
      <c r="B9" s="14">
        <v>45931</v>
      </c>
      <c r="C9" s="14">
        <v>46022</v>
      </c>
      <c r="D9" s="9" t="s">
        <v>76</v>
      </c>
      <c r="E9" s="9" t="s">
        <v>115</v>
      </c>
      <c r="F9" s="9" t="s">
        <v>116</v>
      </c>
      <c r="G9" s="9" t="s">
        <v>103</v>
      </c>
      <c r="H9" s="7" t="s">
        <v>97</v>
      </c>
      <c r="I9" s="7" t="s">
        <v>83</v>
      </c>
      <c r="J9" s="7"/>
      <c r="K9" s="7"/>
      <c r="L9" s="7"/>
      <c r="M9" s="7" t="s">
        <v>86</v>
      </c>
      <c r="N9" s="7" t="s">
        <v>117</v>
      </c>
      <c r="O9" s="7">
        <v>1</v>
      </c>
      <c r="P9" s="8">
        <v>45964</v>
      </c>
      <c r="Q9" s="8">
        <v>45975</v>
      </c>
      <c r="R9" s="9" t="s">
        <v>104</v>
      </c>
      <c r="S9" s="10" t="s">
        <v>430</v>
      </c>
      <c r="T9" s="11">
        <f>49830*1.16</f>
        <v>57802.799999999996</v>
      </c>
      <c r="U9" s="11">
        <v>57802.8</v>
      </c>
      <c r="V9" s="7"/>
      <c r="W9" s="7"/>
      <c r="X9" s="7"/>
      <c r="Y9" s="7" t="s">
        <v>89</v>
      </c>
      <c r="Z9" s="7"/>
      <c r="AA9" s="7" t="s">
        <v>97</v>
      </c>
      <c r="AB9" s="8">
        <v>46022</v>
      </c>
      <c r="AC9" s="9"/>
    </row>
    <row r="10" spans="1:29" ht="60" x14ac:dyDescent="0.3">
      <c r="A10" s="9">
        <v>2025</v>
      </c>
      <c r="B10" s="14">
        <v>45931</v>
      </c>
      <c r="C10" s="14">
        <v>46022</v>
      </c>
      <c r="D10" s="9" t="s">
        <v>76</v>
      </c>
      <c r="E10" s="9" t="s">
        <v>120</v>
      </c>
      <c r="F10" s="9" t="s">
        <v>121</v>
      </c>
      <c r="G10" s="9" t="s">
        <v>103</v>
      </c>
      <c r="H10" s="9" t="s">
        <v>97</v>
      </c>
      <c r="I10" s="9" t="s">
        <v>83</v>
      </c>
      <c r="J10" s="9"/>
      <c r="K10" s="9"/>
      <c r="L10" s="9"/>
      <c r="M10" s="9" t="s">
        <v>86</v>
      </c>
      <c r="N10" s="9" t="s">
        <v>109</v>
      </c>
      <c r="O10" s="9">
        <v>2</v>
      </c>
      <c r="P10" s="14">
        <v>45968</v>
      </c>
      <c r="Q10" s="14">
        <v>45987</v>
      </c>
      <c r="R10" s="9" t="s">
        <v>104</v>
      </c>
      <c r="S10" s="9"/>
      <c r="T10" s="15">
        <f>47500*1.16</f>
        <v>55099.999999999993</v>
      </c>
      <c r="U10" s="15">
        <v>55100</v>
      </c>
      <c r="V10" s="9"/>
      <c r="W10" s="9"/>
      <c r="X10" s="9"/>
      <c r="Y10" s="9" t="s">
        <v>89</v>
      </c>
      <c r="Z10" s="9"/>
      <c r="AA10" s="9" t="s">
        <v>97</v>
      </c>
      <c r="AB10" s="8">
        <v>46022</v>
      </c>
      <c r="AC10" s="9" t="s">
        <v>416</v>
      </c>
    </row>
    <row r="11" spans="1:29" ht="60" x14ac:dyDescent="0.3">
      <c r="A11" s="9">
        <v>2025</v>
      </c>
      <c r="B11" s="14">
        <v>45931</v>
      </c>
      <c r="C11" s="14">
        <v>46022</v>
      </c>
      <c r="D11" s="9" t="s">
        <v>76</v>
      </c>
      <c r="E11" s="9" t="s">
        <v>122</v>
      </c>
      <c r="F11" s="9" t="s">
        <v>123</v>
      </c>
      <c r="G11" s="9" t="s">
        <v>103</v>
      </c>
      <c r="H11" s="7" t="s">
        <v>97</v>
      </c>
      <c r="I11" s="7" t="s">
        <v>83</v>
      </c>
      <c r="J11" s="7" t="s">
        <v>124</v>
      </c>
      <c r="K11" s="7" t="s">
        <v>125</v>
      </c>
      <c r="L11" s="7" t="s">
        <v>126</v>
      </c>
      <c r="M11" s="7" t="s">
        <v>86</v>
      </c>
      <c r="N11" s="7"/>
      <c r="O11" s="7"/>
      <c r="P11" s="8">
        <v>45979</v>
      </c>
      <c r="Q11" s="8">
        <v>46000</v>
      </c>
      <c r="R11" s="9" t="s">
        <v>104</v>
      </c>
      <c r="S11" s="7"/>
      <c r="T11" s="11">
        <f>40000*1.16</f>
        <v>46400</v>
      </c>
      <c r="U11" s="11">
        <v>46400</v>
      </c>
      <c r="V11" s="7"/>
      <c r="W11" s="7"/>
      <c r="X11" s="7"/>
      <c r="Y11" s="7" t="s">
        <v>89</v>
      </c>
      <c r="Z11" s="7"/>
      <c r="AA11" s="7" t="s">
        <v>97</v>
      </c>
      <c r="AB11" s="8">
        <v>46022</v>
      </c>
      <c r="AC11" s="9" t="s">
        <v>416</v>
      </c>
    </row>
    <row r="12" spans="1:29" ht="60" x14ac:dyDescent="0.3">
      <c r="A12" s="9">
        <v>2025</v>
      </c>
      <c r="B12" s="14">
        <v>45931</v>
      </c>
      <c r="C12" s="14">
        <v>46022</v>
      </c>
      <c r="D12" s="9" t="s">
        <v>76</v>
      </c>
      <c r="E12" s="9" t="s">
        <v>127</v>
      </c>
      <c r="F12" s="9" t="s">
        <v>128</v>
      </c>
      <c r="G12" s="9" t="s">
        <v>103</v>
      </c>
      <c r="H12" s="7" t="s">
        <v>97</v>
      </c>
      <c r="I12" s="7" t="s">
        <v>83</v>
      </c>
      <c r="J12" s="7"/>
      <c r="K12" s="7"/>
      <c r="L12" s="7"/>
      <c r="M12" s="7" t="s">
        <v>86</v>
      </c>
      <c r="N12" s="7" t="s">
        <v>108</v>
      </c>
      <c r="O12" s="7">
        <v>3</v>
      </c>
      <c r="P12" s="8">
        <v>45981</v>
      </c>
      <c r="Q12" s="8">
        <v>46000</v>
      </c>
      <c r="R12" s="9" t="s">
        <v>104</v>
      </c>
      <c r="S12" s="7"/>
      <c r="T12" s="11">
        <f>241379.31*1.16</f>
        <v>279999.99959999998</v>
      </c>
      <c r="U12" s="11">
        <v>280000</v>
      </c>
      <c r="V12" s="7"/>
      <c r="W12" s="7"/>
      <c r="X12" s="7"/>
      <c r="Y12" s="7" t="s">
        <v>89</v>
      </c>
      <c r="Z12" s="7"/>
      <c r="AA12" s="7" t="s">
        <v>97</v>
      </c>
      <c r="AB12" s="8">
        <v>46022</v>
      </c>
      <c r="AC12" s="9" t="s">
        <v>416</v>
      </c>
    </row>
    <row r="13" spans="1:29" ht="60" x14ac:dyDescent="0.3">
      <c r="A13" s="9">
        <v>2025</v>
      </c>
      <c r="B13" s="14">
        <v>45931</v>
      </c>
      <c r="C13" s="14">
        <v>46022</v>
      </c>
      <c r="D13" s="9" t="s">
        <v>76</v>
      </c>
      <c r="E13" s="9" t="s">
        <v>129</v>
      </c>
      <c r="F13" s="9" t="s">
        <v>130</v>
      </c>
      <c r="G13" s="9" t="s">
        <v>103</v>
      </c>
      <c r="H13" s="7" t="s">
        <v>97</v>
      </c>
      <c r="I13" s="7" t="s">
        <v>83</v>
      </c>
      <c r="J13" s="7" t="s">
        <v>131</v>
      </c>
      <c r="K13" s="7" t="s">
        <v>132</v>
      </c>
      <c r="L13" s="7" t="s">
        <v>102</v>
      </c>
      <c r="M13" s="7" t="s">
        <v>87</v>
      </c>
      <c r="N13" s="7"/>
      <c r="O13" s="7"/>
      <c r="P13" s="8">
        <v>45981</v>
      </c>
      <c r="Q13" s="8">
        <v>46000</v>
      </c>
      <c r="R13" s="9" t="s">
        <v>104</v>
      </c>
      <c r="S13" s="7"/>
      <c r="T13" s="11">
        <f>45600*1.16</f>
        <v>52895.999999999993</v>
      </c>
      <c r="U13" s="11">
        <v>52896</v>
      </c>
      <c r="V13" s="7"/>
      <c r="W13" s="7"/>
      <c r="X13" s="7"/>
      <c r="Y13" s="7" t="s">
        <v>89</v>
      </c>
      <c r="Z13" s="7"/>
      <c r="AA13" s="7" t="s">
        <v>97</v>
      </c>
      <c r="AB13" s="8">
        <v>46022</v>
      </c>
      <c r="AC13" s="9" t="s">
        <v>416</v>
      </c>
    </row>
    <row r="14" spans="1:29" ht="60" x14ac:dyDescent="0.3">
      <c r="A14" s="9">
        <v>2025</v>
      </c>
      <c r="B14" s="14">
        <v>45931</v>
      </c>
      <c r="C14" s="14">
        <v>46022</v>
      </c>
      <c r="D14" s="9" t="s">
        <v>76</v>
      </c>
      <c r="E14" s="9" t="s">
        <v>133</v>
      </c>
      <c r="F14" s="9" t="s">
        <v>134</v>
      </c>
      <c r="G14" s="9" t="s">
        <v>103</v>
      </c>
      <c r="H14" s="7" t="s">
        <v>97</v>
      </c>
      <c r="I14" s="7" t="s">
        <v>83</v>
      </c>
      <c r="J14" s="7"/>
      <c r="K14" s="7"/>
      <c r="L14" s="7"/>
      <c r="M14" s="7" t="s">
        <v>86</v>
      </c>
      <c r="N14" s="7" t="s">
        <v>135</v>
      </c>
      <c r="O14" s="7">
        <v>4</v>
      </c>
      <c r="P14" s="8">
        <v>45981</v>
      </c>
      <c r="Q14" s="8">
        <v>46010</v>
      </c>
      <c r="R14" s="9" t="s">
        <v>104</v>
      </c>
      <c r="S14" s="7"/>
      <c r="T14" s="11">
        <f>285820*1.16</f>
        <v>331551.19999999995</v>
      </c>
      <c r="U14" s="11">
        <v>331551.2</v>
      </c>
      <c r="V14" s="7"/>
      <c r="W14" s="7"/>
      <c r="X14" s="7"/>
      <c r="Y14" s="7" t="s">
        <v>89</v>
      </c>
      <c r="Z14" s="7"/>
      <c r="AA14" s="7" t="s">
        <v>97</v>
      </c>
      <c r="AB14" s="8">
        <v>46022</v>
      </c>
      <c r="AC14" s="9" t="s">
        <v>416</v>
      </c>
    </row>
    <row r="15" spans="1:29" ht="60" x14ac:dyDescent="0.3">
      <c r="A15" s="9">
        <v>2025</v>
      </c>
      <c r="B15" s="14">
        <v>45931</v>
      </c>
      <c r="C15" s="14">
        <v>46022</v>
      </c>
      <c r="D15" s="9" t="s">
        <v>76</v>
      </c>
      <c r="E15" s="9" t="s">
        <v>136</v>
      </c>
      <c r="F15" s="9" t="s">
        <v>137</v>
      </c>
      <c r="G15" s="9" t="s">
        <v>103</v>
      </c>
      <c r="H15" s="7" t="s">
        <v>97</v>
      </c>
      <c r="I15" s="7" t="s">
        <v>83</v>
      </c>
      <c r="J15" s="7"/>
      <c r="K15" s="7"/>
      <c r="L15" s="7"/>
      <c r="M15" s="7" t="s">
        <v>86</v>
      </c>
      <c r="N15" s="7" t="s">
        <v>138</v>
      </c>
      <c r="O15" s="7">
        <v>5</v>
      </c>
      <c r="P15" s="8">
        <v>45981</v>
      </c>
      <c r="Q15" s="8">
        <v>45994</v>
      </c>
      <c r="R15" s="9" t="s">
        <v>104</v>
      </c>
      <c r="S15" s="7"/>
      <c r="T15" s="11">
        <f>88360*1.16</f>
        <v>102497.59999999999</v>
      </c>
      <c r="U15" s="11">
        <v>102497.60000000001</v>
      </c>
      <c r="V15" s="7"/>
      <c r="W15" s="7"/>
      <c r="X15" s="7"/>
      <c r="Y15" s="7" t="s">
        <v>89</v>
      </c>
      <c r="Z15" s="7"/>
      <c r="AA15" s="7" t="s">
        <v>97</v>
      </c>
      <c r="AB15" s="8">
        <v>46022</v>
      </c>
      <c r="AC15" s="9" t="s">
        <v>416</v>
      </c>
    </row>
    <row r="16" spans="1:29" ht="60" x14ac:dyDescent="0.3">
      <c r="A16" s="9">
        <v>2025</v>
      </c>
      <c r="B16" s="14">
        <v>45931</v>
      </c>
      <c r="C16" s="14">
        <v>46022</v>
      </c>
      <c r="D16" s="9" t="s">
        <v>76</v>
      </c>
      <c r="E16" s="9" t="s">
        <v>139</v>
      </c>
      <c r="F16" s="9" t="s">
        <v>140</v>
      </c>
      <c r="G16" s="9" t="s">
        <v>103</v>
      </c>
      <c r="H16" s="7" t="s">
        <v>97</v>
      </c>
      <c r="I16" s="7" t="s">
        <v>83</v>
      </c>
      <c r="J16" s="7" t="s">
        <v>141</v>
      </c>
      <c r="K16" s="7" t="s">
        <v>142</v>
      </c>
      <c r="L16" s="7" t="s">
        <v>143</v>
      </c>
      <c r="M16" s="7" t="s">
        <v>86</v>
      </c>
      <c r="N16" s="7"/>
      <c r="O16" s="7"/>
      <c r="P16" s="8">
        <v>45988</v>
      </c>
      <c r="Q16" s="8">
        <v>46009</v>
      </c>
      <c r="R16" s="9" t="s">
        <v>104</v>
      </c>
      <c r="S16" s="7"/>
      <c r="T16" s="11">
        <f>43500*1.16</f>
        <v>50460</v>
      </c>
      <c r="U16" s="11">
        <v>50460</v>
      </c>
      <c r="V16" s="7"/>
      <c r="W16" s="7"/>
      <c r="X16" s="7"/>
      <c r="Y16" s="7" t="s">
        <v>89</v>
      </c>
      <c r="Z16" s="7"/>
      <c r="AA16" s="7" t="s">
        <v>97</v>
      </c>
      <c r="AB16" s="8">
        <v>46022</v>
      </c>
      <c r="AC16" s="9" t="s">
        <v>416</v>
      </c>
    </row>
    <row r="17" spans="1:29" ht="60" x14ac:dyDescent="0.3">
      <c r="A17" s="9">
        <v>2025</v>
      </c>
      <c r="B17" s="14">
        <v>45931</v>
      </c>
      <c r="C17" s="14">
        <v>46022</v>
      </c>
      <c r="D17" s="9" t="s">
        <v>76</v>
      </c>
      <c r="E17" s="9" t="s">
        <v>144</v>
      </c>
      <c r="F17" s="9" t="s">
        <v>145</v>
      </c>
      <c r="G17" s="9" t="s">
        <v>103</v>
      </c>
      <c r="H17" s="7" t="s">
        <v>97</v>
      </c>
      <c r="I17" s="7" t="s">
        <v>83</v>
      </c>
      <c r="J17" s="7" t="s">
        <v>146</v>
      </c>
      <c r="K17" s="7" t="s">
        <v>147</v>
      </c>
      <c r="L17" s="7" t="s">
        <v>148</v>
      </c>
      <c r="M17" s="7" t="s">
        <v>86</v>
      </c>
      <c r="N17" s="7"/>
      <c r="O17" s="7"/>
      <c r="P17" s="8">
        <v>45988</v>
      </c>
      <c r="Q17" s="8">
        <v>46018</v>
      </c>
      <c r="R17" s="9" t="s">
        <v>104</v>
      </c>
      <c r="S17" s="7"/>
      <c r="T17" s="11">
        <f>163000*1.16</f>
        <v>189080</v>
      </c>
      <c r="U17" s="11">
        <v>189080</v>
      </c>
      <c r="V17" s="7"/>
      <c r="W17" s="7"/>
      <c r="X17" s="7"/>
      <c r="Y17" s="7" t="s">
        <v>89</v>
      </c>
      <c r="Z17" s="7"/>
      <c r="AA17" s="7" t="s">
        <v>97</v>
      </c>
      <c r="AB17" s="8">
        <v>46022</v>
      </c>
      <c r="AC17" s="9" t="s">
        <v>416</v>
      </c>
    </row>
    <row r="18" spans="1:29" ht="60" x14ac:dyDescent="0.3">
      <c r="A18" s="9">
        <v>2025</v>
      </c>
      <c r="B18" s="14">
        <v>45931</v>
      </c>
      <c r="C18" s="14">
        <v>46022</v>
      </c>
      <c r="D18" s="9" t="s">
        <v>76</v>
      </c>
      <c r="E18" s="9" t="s">
        <v>149</v>
      </c>
      <c r="F18" s="9" t="s">
        <v>150</v>
      </c>
      <c r="G18" s="9" t="s">
        <v>103</v>
      </c>
      <c r="H18" s="7" t="s">
        <v>97</v>
      </c>
      <c r="I18" s="7" t="s">
        <v>83</v>
      </c>
      <c r="J18" s="7" t="s">
        <v>105</v>
      </c>
      <c r="K18" s="7" t="s">
        <v>106</v>
      </c>
      <c r="L18" s="7" t="s">
        <v>107</v>
      </c>
      <c r="M18" s="7" t="s">
        <v>87</v>
      </c>
      <c r="N18" s="7"/>
      <c r="O18" s="7"/>
      <c r="P18" s="8">
        <v>45995</v>
      </c>
      <c r="Q18" s="8">
        <v>46000</v>
      </c>
      <c r="R18" s="9" t="s">
        <v>104</v>
      </c>
      <c r="S18" s="7"/>
      <c r="T18" s="11">
        <f>180000*1.16</f>
        <v>208800</v>
      </c>
      <c r="U18" s="11">
        <v>208800</v>
      </c>
      <c r="V18" s="7"/>
      <c r="W18" s="7"/>
      <c r="X18" s="7"/>
      <c r="Y18" s="7" t="s">
        <v>89</v>
      </c>
      <c r="Z18" s="7"/>
      <c r="AA18" s="7" t="s">
        <v>97</v>
      </c>
      <c r="AB18" s="8">
        <v>46022</v>
      </c>
      <c r="AC18" s="9" t="s">
        <v>416</v>
      </c>
    </row>
    <row r="19" spans="1:29" ht="60" x14ac:dyDescent="0.3">
      <c r="A19" s="9">
        <v>2025</v>
      </c>
      <c r="B19" s="14">
        <v>45931</v>
      </c>
      <c r="C19" s="14">
        <v>46022</v>
      </c>
      <c r="D19" s="9" t="s">
        <v>76</v>
      </c>
      <c r="E19" s="9" t="s">
        <v>151</v>
      </c>
      <c r="F19" s="9" t="s">
        <v>152</v>
      </c>
      <c r="G19" s="9" t="s">
        <v>103</v>
      </c>
      <c r="H19" s="7" t="s">
        <v>97</v>
      </c>
      <c r="I19" s="7" t="s">
        <v>83</v>
      </c>
      <c r="J19" s="7" t="s">
        <v>153</v>
      </c>
      <c r="K19" s="7" t="s">
        <v>154</v>
      </c>
      <c r="L19" s="7" t="s">
        <v>155</v>
      </c>
      <c r="M19" s="7" t="s">
        <v>86</v>
      </c>
      <c r="N19" s="7"/>
      <c r="O19" s="7"/>
      <c r="P19" s="8">
        <v>46002</v>
      </c>
      <c r="Q19" s="8">
        <v>46009</v>
      </c>
      <c r="R19" s="9" t="s">
        <v>104</v>
      </c>
      <c r="S19" s="7"/>
      <c r="T19" s="11">
        <f>74250*1.16</f>
        <v>86130</v>
      </c>
      <c r="U19" s="11">
        <v>86130</v>
      </c>
      <c r="V19" s="7"/>
      <c r="W19" s="7"/>
      <c r="X19" s="7"/>
      <c r="Y19" s="7" t="s">
        <v>89</v>
      </c>
      <c r="Z19" s="7"/>
      <c r="AA19" s="7" t="s">
        <v>97</v>
      </c>
      <c r="AB19" s="8">
        <v>46022</v>
      </c>
      <c r="AC19" s="9" t="s">
        <v>416</v>
      </c>
    </row>
    <row r="20" spans="1:29" ht="60" x14ac:dyDescent="0.3">
      <c r="A20" s="9">
        <v>2025</v>
      </c>
      <c r="B20" s="14">
        <v>45931</v>
      </c>
      <c r="C20" s="14">
        <v>46022</v>
      </c>
      <c r="D20" s="9" t="s">
        <v>76</v>
      </c>
      <c r="E20" s="9" t="s">
        <v>156</v>
      </c>
      <c r="F20" s="9" t="s">
        <v>157</v>
      </c>
      <c r="G20" s="9" t="s">
        <v>103</v>
      </c>
      <c r="H20" s="7" t="s">
        <v>97</v>
      </c>
      <c r="I20" s="7" t="s">
        <v>83</v>
      </c>
      <c r="J20" s="7" t="s">
        <v>158</v>
      </c>
      <c r="K20" s="7" t="s">
        <v>159</v>
      </c>
      <c r="L20" s="7" t="s">
        <v>119</v>
      </c>
      <c r="M20" s="7" t="s">
        <v>87</v>
      </c>
      <c r="N20" s="7"/>
      <c r="O20" s="7"/>
      <c r="P20" s="8">
        <v>46002</v>
      </c>
      <c r="Q20" s="8">
        <v>46009</v>
      </c>
      <c r="R20" s="9" t="s">
        <v>104</v>
      </c>
      <c r="S20" s="7"/>
      <c r="T20" s="11">
        <f>59793.1*1.16</f>
        <v>69359.995999999999</v>
      </c>
      <c r="U20" s="11">
        <v>69360</v>
      </c>
      <c r="V20" s="7"/>
      <c r="W20" s="7"/>
      <c r="X20" s="7"/>
      <c r="Y20" s="7" t="s">
        <v>89</v>
      </c>
      <c r="Z20" s="7"/>
      <c r="AA20" s="7" t="s">
        <v>97</v>
      </c>
      <c r="AB20" s="8">
        <v>46022</v>
      </c>
      <c r="AC20" s="9" t="s">
        <v>416</v>
      </c>
    </row>
    <row r="21" spans="1:29" ht="151.19999999999999" x14ac:dyDescent="0.3">
      <c r="A21" s="9">
        <v>2025</v>
      </c>
      <c r="B21" s="14">
        <v>45931</v>
      </c>
      <c r="C21" s="14">
        <v>46022</v>
      </c>
      <c r="D21" s="9" t="s">
        <v>76</v>
      </c>
      <c r="E21" s="9" t="s">
        <v>160</v>
      </c>
      <c r="F21" s="16" t="s">
        <v>161</v>
      </c>
      <c r="G21" s="9" t="s">
        <v>103</v>
      </c>
      <c r="H21" s="7" t="s">
        <v>97</v>
      </c>
      <c r="I21" s="7" t="s">
        <v>83</v>
      </c>
      <c r="J21" s="7"/>
      <c r="K21" s="7"/>
      <c r="L21" s="7"/>
      <c r="M21" s="7" t="s">
        <v>86</v>
      </c>
      <c r="N21" s="9" t="s">
        <v>162</v>
      </c>
      <c r="O21" s="7">
        <v>6</v>
      </c>
      <c r="P21" s="8">
        <v>45932</v>
      </c>
      <c r="Q21" s="8">
        <v>45974</v>
      </c>
      <c r="R21" s="9" t="s">
        <v>104</v>
      </c>
      <c r="S21" s="10" t="s">
        <v>424</v>
      </c>
      <c r="T21" s="11">
        <f>101559*1.16</f>
        <v>117808.43999999999</v>
      </c>
      <c r="U21" s="11">
        <v>117808.44</v>
      </c>
      <c r="V21" s="7"/>
      <c r="W21" s="7"/>
      <c r="X21" s="7"/>
      <c r="Y21" s="7" t="s">
        <v>89</v>
      </c>
      <c r="Z21" s="7"/>
      <c r="AA21" s="7" t="s">
        <v>97</v>
      </c>
      <c r="AB21" s="8">
        <v>46022</v>
      </c>
      <c r="AC21" s="9"/>
    </row>
    <row r="22" spans="1:29" ht="57.6" x14ac:dyDescent="0.3">
      <c r="A22" s="9">
        <v>2025</v>
      </c>
      <c r="B22" s="14">
        <v>45931</v>
      </c>
      <c r="C22" s="14">
        <v>46022</v>
      </c>
      <c r="D22" s="9" t="s">
        <v>76</v>
      </c>
      <c r="E22" s="9" t="s">
        <v>166</v>
      </c>
      <c r="F22" s="9" t="s">
        <v>167</v>
      </c>
      <c r="G22" s="9" t="s">
        <v>103</v>
      </c>
      <c r="H22" s="7" t="s">
        <v>97</v>
      </c>
      <c r="I22" s="7" t="s">
        <v>83</v>
      </c>
      <c r="J22" s="7"/>
      <c r="K22" s="7"/>
      <c r="L22" s="7"/>
      <c r="M22" s="7" t="s">
        <v>87</v>
      </c>
      <c r="N22" s="7" t="s">
        <v>168</v>
      </c>
      <c r="O22" s="7">
        <v>7</v>
      </c>
      <c r="P22" s="8">
        <v>45932</v>
      </c>
      <c r="Q22" s="8">
        <v>45974</v>
      </c>
      <c r="R22" s="9" t="s">
        <v>104</v>
      </c>
      <c r="S22" s="10" t="s">
        <v>425</v>
      </c>
      <c r="T22" s="11">
        <f>52609.26*1.16</f>
        <v>61026.741600000001</v>
      </c>
      <c r="U22" s="11">
        <v>61026.74</v>
      </c>
      <c r="V22" s="7"/>
      <c r="W22" s="7"/>
      <c r="X22" s="7"/>
      <c r="Y22" s="7" t="s">
        <v>89</v>
      </c>
      <c r="Z22" s="7"/>
      <c r="AA22" s="7" t="s">
        <v>97</v>
      </c>
      <c r="AB22" s="8">
        <v>46022</v>
      </c>
      <c r="AC22" s="9"/>
    </row>
    <row r="23" spans="1:29" ht="129.6" x14ac:dyDescent="0.3">
      <c r="A23" s="9">
        <v>2025</v>
      </c>
      <c r="B23" s="14">
        <v>45931</v>
      </c>
      <c r="C23" s="14">
        <v>46022</v>
      </c>
      <c r="D23" s="9" t="s">
        <v>76</v>
      </c>
      <c r="E23" s="9" t="s">
        <v>171</v>
      </c>
      <c r="F23" s="16" t="s">
        <v>172</v>
      </c>
      <c r="G23" s="9" t="s">
        <v>103</v>
      </c>
      <c r="H23" s="7" t="s">
        <v>97</v>
      </c>
      <c r="I23" s="7" t="s">
        <v>83</v>
      </c>
      <c r="J23" s="7" t="s">
        <v>173</v>
      </c>
      <c r="K23" s="7" t="s">
        <v>174</v>
      </c>
      <c r="L23" s="7" t="s">
        <v>175</v>
      </c>
      <c r="M23" s="7" t="s">
        <v>86</v>
      </c>
      <c r="N23" s="7"/>
      <c r="O23" s="7"/>
      <c r="P23" s="8">
        <v>45932</v>
      </c>
      <c r="Q23" s="8">
        <v>45974</v>
      </c>
      <c r="R23" s="9" t="s">
        <v>104</v>
      </c>
      <c r="S23" s="10" t="s">
        <v>426</v>
      </c>
      <c r="T23" s="11">
        <f>104061.58*1.16</f>
        <v>120711.4328</v>
      </c>
      <c r="U23" s="11">
        <v>120711.43</v>
      </c>
      <c r="V23" s="7"/>
      <c r="W23" s="7"/>
      <c r="X23" s="7"/>
      <c r="Y23" s="7" t="s">
        <v>89</v>
      </c>
      <c r="Z23" s="7"/>
      <c r="AA23" s="7" t="s">
        <v>97</v>
      </c>
      <c r="AB23" s="8">
        <v>46022</v>
      </c>
      <c r="AC23" s="9"/>
    </row>
    <row r="24" spans="1:29" ht="60" x14ac:dyDescent="0.3">
      <c r="A24" s="9">
        <v>2025</v>
      </c>
      <c r="B24" s="14">
        <v>45931</v>
      </c>
      <c r="C24" s="14">
        <v>46022</v>
      </c>
      <c r="D24" s="9" t="s">
        <v>76</v>
      </c>
      <c r="E24" s="9" t="s">
        <v>176</v>
      </c>
      <c r="F24" s="9" t="s">
        <v>177</v>
      </c>
      <c r="G24" s="9" t="s">
        <v>103</v>
      </c>
      <c r="H24" s="7" t="s">
        <v>97</v>
      </c>
      <c r="I24" s="7" t="s">
        <v>83</v>
      </c>
      <c r="J24" s="7" t="s">
        <v>178</v>
      </c>
      <c r="K24" s="7" t="s">
        <v>179</v>
      </c>
      <c r="L24" s="7" t="s">
        <v>100</v>
      </c>
      <c r="M24" s="7" t="s">
        <v>86</v>
      </c>
      <c r="N24" s="7"/>
      <c r="O24" s="7"/>
      <c r="P24" s="8">
        <v>45938</v>
      </c>
      <c r="Q24" s="8">
        <v>45944</v>
      </c>
      <c r="R24" s="9" t="s">
        <v>104</v>
      </c>
      <c r="S24" s="10" t="s">
        <v>427</v>
      </c>
      <c r="T24" s="11">
        <f>52910*1.16</f>
        <v>61375.6</v>
      </c>
      <c r="U24" s="11">
        <v>61375.6</v>
      </c>
      <c r="V24" s="7"/>
      <c r="W24" s="7"/>
      <c r="X24" s="7"/>
      <c r="Y24" s="7" t="s">
        <v>89</v>
      </c>
      <c r="Z24" s="7"/>
      <c r="AA24" s="7" t="s">
        <v>97</v>
      </c>
      <c r="AB24" s="8">
        <v>46022</v>
      </c>
      <c r="AC24" s="9"/>
    </row>
    <row r="25" spans="1:29" ht="72" x14ac:dyDescent="0.3">
      <c r="A25" s="9">
        <v>2025</v>
      </c>
      <c r="B25" s="14">
        <v>45931</v>
      </c>
      <c r="C25" s="14">
        <v>46022</v>
      </c>
      <c r="D25" s="9" t="s">
        <v>76</v>
      </c>
      <c r="E25" s="9" t="s">
        <v>180</v>
      </c>
      <c r="F25" s="9" t="s">
        <v>181</v>
      </c>
      <c r="G25" s="9" t="s">
        <v>103</v>
      </c>
      <c r="H25" s="7" t="s">
        <v>97</v>
      </c>
      <c r="I25" s="7" t="s">
        <v>83</v>
      </c>
      <c r="J25" s="7" t="s">
        <v>182</v>
      </c>
      <c r="K25" s="7" t="s">
        <v>159</v>
      </c>
      <c r="L25" s="7" t="s">
        <v>113</v>
      </c>
      <c r="M25" s="7" t="s">
        <v>87</v>
      </c>
      <c r="N25" s="7"/>
      <c r="O25" s="7"/>
      <c r="P25" s="8">
        <v>45938</v>
      </c>
      <c r="Q25" s="8">
        <v>45944</v>
      </c>
      <c r="R25" s="9" t="s">
        <v>104</v>
      </c>
      <c r="S25" s="10"/>
      <c r="T25" s="11">
        <f>61568*1.16</f>
        <v>71418.87999999999</v>
      </c>
      <c r="U25" s="11">
        <v>71418.880000000005</v>
      </c>
      <c r="V25" s="7"/>
      <c r="W25" s="7"/>
      <c r="X25" s="7"/>
      <c r="Y25" s="7" t="s">
        <v>89</v>
      </c>
      <c r="Z25" s="7"/>
      <c r="AA25" s="7" t="s">
        <v>97</v>
      </c>
      <c r="AB25" s="8">
        <v>46022</v>
      </c>
      <c r="AC25" s="9" t="s">
        <v>416</v>
      </c>
    </row>
    <row r="26" spans="1:29" ht="72" x14ac:dyDescent="0.3">
      <c r="A26" s="9">
        <v>2025</v>
      </c>
      <c r="B26" s="14">
        <v>45931</v>
      </c>
      <c r="C26" s="14">
        <v>46022</v>
      </c>
      <c r="D26" s="9" t="s">
        <v>76</v>
      </c>
      <c r="E26" s="9" t="s">
        <v>183</v>
      </c>
      <c r="F26" s="9" t="s">
        <v>184</v>
      </c>
      <c r="G26" s="9" t="s">
        <v>103</v>
      </c>
      <c r="H26" s="7" t="s">
        <v>97</v>
      </c>
      <c r="I26" s="7" t="s">
        <v>83</v>
      </c>
      <c r="J26" s="7" t="s">
        <v>185</v>
      </c>
      <c r="K26" s="7" t="s">
        <v>101</v>
      </c>
      <c r="L26" s="7" t="s">
        <v>186</v>
      </c>
      <c r="M26" s="7" t="s">
        <v>86</v>
      </c>
      <c r="N26" s="7"/>
      <c r="O26" s="7"/>
      <c r="P26" s="8">
        <v>45974</v>
      </c>
      <c r="Q26" s="8">
        <v>45988</v>
      </c>
      <c r="R26" s="9" t="s">
        <v>104</v>
      </c>
      <c r="S26" s="10" t="s">
        <v>428</v>
      </c>
      <c r="T26" s="11">
        <f>52100*1.16</f>
        <v>60435.999999999993</v>
      </c>
      <c r="U26" s="11">
        <v>60436</v>
      </c>
      <c r="V26" s="7"/>
      <c r="W26" s="7"/>
      <c r="X26" s="7"/>
      <c r="Y26" s="7" t="s">
        <v>89</v>
      </c>
      <c r="Z26" s="7"/>
      <c r="AA26" s="7" t="s">
        <v>97</v>
      </c>
      <c r="AB26" s="8">
        <v>46022</v>
      </c>
      <c r="AC26" s="9"/>
    </row>
    <row r="27" spans="1:29" ht="57.6" x14ac:dyDescent="0.3">
      <c r="A27" s="9">
        <v>2025</v>
      </c>
      <c r="B27" s="14">
        <v>45931</v>
      </c>
      <c r="C27" s="14">
        <v>46022</v>
      </c>
      <c r="D27" s="9" t="s">
        <v>76</v>
      </c>
      <c r="E27" s="9" t="s">
        <v>187</v>
      </c>
      <c r="F27" s="9" t="s">
        <v>188</v>
      </c>
      <c r="G27" s="9" t="s">
        <v>103</v>
      </c>
      <c r="H27" s="7" t="s">
        <v>97</v>
      </c>
      <c r="I27" s="7" t="s">
        <v>83</v>
      </c>
      <c r="J27" s="7" t="s">
        <v>189</v>
      </c>
      <c r="K27" s="7" t="s">
        <v>159</v>
      </c>
      <c r="L27" s="7" t="s">
        <v>190</v>
      </c>
      <c r="M27" s="7" t="s">
        <v>87</v>
      </c>
      <c r="N27" s="7"/>
      <c r="O27" s="7"/>
      <c r="P27" s="8">
        <v>45974</v>
      </c>
      <c r="Q27" s="8">
        <v>45988</v>
      </c>
      <c r="R27" s="9" t="s">
        <v>104</v>
      </c>
      <c r="S27" s="10" t="s">
        <v>429</v>
      </c>
      <c r="T27" s="11">
        <f>43640.94*1.16</f>
        <v>50623.490400000002</v>
      </c>
      <c r="U27" s="11">
        <v>50623.49</v>
      </c>
      <c r="V27" s="7"/>
      <c r="W27" s="7"/>
      <c r="X27" s="7"/>
      <c r="Y27" s="7" t="s">
        <v>89</v>
      </c>
      <c r="Z27" s="7"/>
      <c r="AA27" s="7" t="s">
        <v>97</v>
      </c>
      <c r="AB27" s="8">
        <v>46022</v>
      </c>
      <c r="AC27" s="9"/>
    </row>
    <row r="28" spans="1:29" ht="57.6" x14ac:dyDescent="0.3">
      <c r="A28" s="9">
        <v>2025</v>
      </c>
      <c r="B28" s="14">
        <v>45931</v>
      </c>
      <c r="C28" s="14">
        <v>46022</v>
      </c>
      <c r="D28" s="9" t="s">
        <v>76</v>
      </c>
      <c r="E28" s="9" t="s">
        <v>191</v>
      </c>
      <c r="F28" s="9" t="s">
        <v>192</v>
      </c>
      <c r="G28" s="9" t="s">
        <v>103</v>
      </c>
      <c r="H28" s="7" t="s">
        <v>97</v>
      </c>
      <c r="I28" s="7" t="s">
        <v>83</v>
      </c>
      <c r="J28" s="7" t="s">
        <v>193</v>
      </c>
      <c r="K28" s="7" t="s">
        <v>194</v>
      </c>
      <c r="L28" s="7" t="s">
        <v>195</v>
      </c>
      <c r="M28" s="7" t="s">
        <v>87</v>
      </c>
      <c r="N28" s="7"/>
      <c r="O28" s="7"/>
      <c r="P28" s="8">
        <v>45974</v>
      </c>
      <c r="Q28" s="8">
        <v>45994</v>
      </c>
      <c r="R28" s="9" t="s">
        <v>104</v>
      </c>
      <c r="S28" s="10" t="s">
        <v>386</v>
      </c>
      <c r="T28" s="11">
        <f>121551.72*1.16</f>
        <v>140999.9952</v>
      </c>
      <c r="U28" s="11">
        <v>141000</v>
      </c>
      <c r="V28" s="7"/>
      <c r="W28" s="7"/>
      <c r="X28" s="7"/>
      <c r="Y28" s="7" t="s">
        <v>89</v>
      </c>
      <c r="Z28" s="7"/>
      <c r="AA28" s="7" t="s">
        <v>97</v>
      </c>
      <c r="AB28" s="8">
        <v>46022</v>
      </c>
      <c r="AC28" s="7"/>
    </row>
    <row r="29" spans="1:29" ht="60" x14ac:dyDescent="0.3">
      <c r="A29" s="9">
        <v>2025</v>
      </c>
      <c r="B29" s="14">
        <v>45931</v>
      </c>
      <c r="C29" s="14">
        <v>46022</v>
      </c>
      <c r="D29" s="9" t="s">
        <v>76</v>
      </c>
      <c r="E29" s="9" t="s">
        <v>196</v>
      </c>
      <c r="F29" s="9" t="s">
        <v>420</v>
      </c>
      <c r="G29" s="9" t="s">
        <v>103</v>
      </c>
      <c r="H29" s="7" t="s">
        <v>97</v>
      </c>
      <c r="I29" s="7" t="s">
        <v>83</v>
      </c>
      <c r="J29" s="7" t="s">
        <v>421</v>
      </c>
      <c r="K29" s="7" t="s">
        <v>422</v>
      </c>
      <c r="L29" s="7" t="s">
        <v>423</v>
      </c>
      <c r="M29" s="7" t="s">
        <v>87</v>
      </c>
      <c r="N29" s="7"/>
      <c r="O29" s="7"/>
      <c r="P29" s="8">
        <v>45974</v>
      </c>
      <c r="Q29" s="8">
        <v>46009</v>
      </c>
      <c r="R29" s="9" t="s">
        <v>104</v>
      </c>
      <c r="S29" s="10"/>
      <c r="T29" s="11">
        <v>54902.57</v>
      </c>
      <c r="U29" s="11">
        <v>54902.57</v>
      </c>
      <c r="V29" s="7"/>
      <c r="W29" s="7"/>
      <c r="X29" s="7"/>
      <c r="Y29" s="7" t="s">
        <v>89</v>
      </c>
      <c r="Z29" s="7"/>
      <c r="AA29" s="7" t="s">
        <v>97</v>
      </c>
      <c r="AB29" s="8">
        <v>46022</v>
      </c>
      <c r="AC29" s="9" t="s">
        <v>416</v>
      </c>
    </row>
    <row r="30" spans="1:29" ht="60" x14ac:dyDescent="0.3">
      <c r="A30" s="9">
        <v>2025</v>
      </c>
      <c r="B30" s="14">
        <v>45931</v>
      </c>
      <c r="C30" s="14">
        <v>46022</v>
      </c>
      <c r="D30" s="9" t="s">
        <v>76</v>
      </c>
      <c r="E30" s="9" t="s">
        <v>201</v>
      </c>
      <c r="F30" s="9" t="s">
        <v>197</v>
      </c>
      <c r="G30" s="9" t="s">
        <v>103</v>
      </c>
      <c r="H30" s="7" t="s">
        <v>97</v>
      </c>
      <c r="I30" s="7" t="s">
        <v>83</v>
      </c>
      <c r="J30" s="7" t="s">
        <v>198</v>
      </c>
      <c r="K30" s="7" t="s">
        <v>199</v>
      </c>
      <c r="L30" s="7" t="s">
        <v>200</v>
      </c>
      <c r="M30" s="7" t="s">
        <v>87</v>
      </c>
      <c r="N30" s="7"/>
      <c r="O30" s="7"/>
      <c r="P30" s="8">
        <v>45981</v>
      </c>
      <c r="Q30" s="8">
        <v>45999</v>
      </c>
      <c r="R30" s="9" t="s">
        <v>104</v>
      </c>
      <c r="S30" s="7"/>
      <c r="T30" s="11">
        <f>37500*1.16</f>
        <v>43500</v>
      </c>
      <c r="U30" s="11">
        <v>43500</v>
      </c>
      <c r="V30" s="7"/>
      <c r="W30" s="7"/>
      <c r="X30" s="7"/>
      <c r="Y30" s="7" t="s">
        <v>89</v>
      </c>
      <c r="Z30" s="7"/>
      <c r="AA30" s="7" t="s">
        <v>97</v>
      </c>
      <c r="AB30" s="8">
        <v>46022</v>
      </c>
      <c r="AC30" s="9" t="s">
        <v>416</v>
      </c>
    </row>
    <row r="31" spans="1:29" ht="72" x14ac:dyDescent="0.3">
      <c r="A31" s="9">
        <v>2025</v>
      </c>
      <c r="B31" s="14">
        <v>45931</v>
      </c>
      <c r="C31" s="14">
        <v>46022</v>
      </c>
      <c r="D31" s="9" t="s">
        <v>76</v>
      </c>
      <c r="E31" s="9" t="s">
        <v>207</v>
      </c>
      <c r="F31" s="9" t="s">
        <v>202</v>
      </c>
      <c r="G31" s="9" t="s">
        <v>103</v>
      </c>
      <c r="H31" s="7" t="s">
        <v>97</v>
      </c>
      <c r="I31" s="7" t="s">
        <v>83</v>
      </c>
      <c r="J31" s="7"/>
      <c r="K31" s="7"/>
      <c r="L31" s="7"/>
      <c r="M31" s="7" t="s">
        <v>86</v>
      </c>
      <c r="N31" s="7" t="s">
        <v>203</v>
      </c>
      <c r="O31" s="7">
        <v>8</v>
      </c>
      <c r="P31" s="8">
        <v>45988</v>
      </c>
      <c r="Q31" s="8">
        <v>45992</v>
      </c>
      <c r="R31" s="9" t="s">
        <v>104</v>
      </c>
      <c r="S31" s="7"/>
      <c r="T31" s="11">
        <f>80092.72*1.16</f>
        <v>92907.555199999988</v>
      </c>
      <c r="U31" s="11">
        <v>92907.56</v>
      </c>
      <c r="V31" s="7"/>
      <c r="W31" s="7"/>
      <c r="X31" s="7"/>
      <c r="Y31" s="7" t="s">
        <v>89</v>
      </c>
      <c r="Z31" s="7"/>
      <c r="AA31" s="7" t="s">
        <v>97</v>
      </c>
      <c r="AB31" s="8">
        <v>46022</v>
      </c>
      <c r="AC31" s="9" t="s">
        <v>416</v>
      </c>
    </row>
    <row r="32" spans="1:29" ht="60" x14ac:dyDescent="0.3">
      <c r="A32" s="9">
        <v>2025</v>
      </c>
      <c r="B32" s="14">
        <v>45931</v>
      </c>
      <c r="C32" s="14">
        <v>46022</v>
      </c>
      <c r="D32" s="9" t="s">
        <v>76</v>
      </c>
      <c r="E32" s="9" t="s">
        <v>208</v>
      </c>
      <c r="F32" s="9" t="s">
        <v>210</v>
      </c>
      <c r="G32" s="9" t="s">
        <v>103</v>
      </c>
      <c r="H32" s="7" t="s">
        <v>97</v>
      </c>
      <c r="I32" s="7" t="s">
        <v>83</v>
      </c>
      <c r="J32" s="7"/>
      <c r="K32" s="7"/>
      <c r="L32" s="7"/>
      <c r="M32" s="7"/>
      <c r="N32" s="17" t="s">
        <v>211</v>
      </c>
      <c r="O32" s="7">
        <v>9</v>
      </c>
      <c r="P32" s="8">
        <v>46009</v>
      </c>
      <c r="Q32" s="8">
        <v>46037</v>
      </c>
      <c r="R32" s="9" t="s">
        <v>104</v>
      </c>
      <c r="S32" s="7"/>
      <c r="T32" s="11">
        <f>108832*1.16</f>
        <v>126245.12</v>
      </c>
      <c r="U32" s="11">
        <v>126245.12</v>
      </c>
      <c r="V32" s="7"/>
      <c r="W32" s="7"/>
      <c r="X32" s="7"/>
      <c r="Y32" s="7" t="s">
        <v>89</v>
      </c>
      <c r="Z32" s="7"/>
      <c r="AA32" s="7" t="s">
        <v>97</v>
      </c>
      <c r="AB32" s="8">
        <v>46022</v>
      </c>
      <c r="AC32" s="9" t="s">
        <v>416</v>
      </c>
    </row>
    <row r="33" spans="1:29" ht="60" x14ac:dyDescent="0.3">
      <c r="A33" s="9">
        <v>2025</v>
      </c>
      <c r="B33" s="14">
        <v>45931</v>
      </c>
      <c r="C33" s="14">
        <v>46022</v>
      </c>
      <c r="D33" s="9" t="s">
        <v>76</v>
      </c>
      <c r="E33" s="9" t="s">
        <v>209</v>
      </c>
      <c r="F33" s="9" t="s">
        <v>212</v>
      </c>
      <c r="G33" s="9" t="s">
        <v>103</v>
      </c>
      <c r="H33" s="7" t="s">
        <v>97</v>
      </c>
      <c r="I33" s="7" t="s">
        <v>83</v>
      </c>
      <c r="J33" s="7"/>
      <c r="K33" s="7"/>
      <c r="L33" s="7"/>
      <c r="M33" s="7" t="s">
        <v>86</v>
      </c>
      <c r="N33" s="7" t="s">
        <v>203</v>
      </c>
      <c r="O33" s="7">
        <v>10</v>
      </c>
      <c r="P33" s="8">
        <v>46009</v>
      </c>
      <c r="Q33" s="8">
        <v>46023</v>
      </c>
      <c r="R33" s="9" t="s">
        <v>104</v>
      </c>
      <c r="S33" s="7"/>
      <c r="T33" s="11">
        <f>45769.86*1.16</f>
        <v>53093.037599999996</v>
      </c>
      <c r="U33" s="11">
        <v>53093.04</v>
      </c>
      <c r="V33" s="7"/>
      <c r="W33" s="7"/>
      <c r="X33" s="7"/>
      <c r="Y33" s="7" t="s">
        <v>89</v>
      </c>
      <c r="Z33" s="7"/>
      <c r="AA33" s="7" t="s">
        <v>97</v>
      </c>
      <c r="AB33" s="8">
        <v>46022</v>
      </c>
      <c r="AC33" s="9" t="s">
        <v>416</v>
      </c>
    </row>
    <row r="34" spans="1:29" ht="60" x14ac:dyDescent="0.3">
      <c r="A34" s="9">
        <v>2025</v>
      </c>
      <c r="B34" s="14">
        <v>45931</v>
      </c>
      <c r="C34" s="14">
        <v>46022</v>
      </c>
      <c r="D34" s="9" t="s">
        <v>76</v>
      </c>
      <c r="E34" s="9" t="s">
        <v>419</v>
      </c>
      <c r="F34" s="9" t="s">
        <v>213</v>
      </c>
      <c r="G34" s="9" t="s">
        <v>103</v>
      </c>
      <c r="H34" s="7" t="s">
        <v>97</v>
      </c>
      <c r="I34" s="7" t="s">
        <v>83</v>
      </c>
      <c r="J34" s="7"/>
      <c r="K34" s="7"/>
      <c r="L34" s="7"/>
      <c r="M34" s="7" t="s">
        <v>86</v>
      </c>
      <c r="N34" s="7" t="s">
        <v>214</v>
      </c>
      <c r="O34" s="7">
        <v>11</v>
      </c>
      <c r="P34" s="8">
        <v>46009</v>
      </c>
      <c r="Q34" s="8">
        <v>46023</v>
      </c>
      <c r="R34" s="9" t="s">
        <v>104</v>
      </c>
      <c r="S34" s="7"/>
      <c r="T34" s="11">
        <f>38484*1.16</f>
        <v>44641.439999999995</v>
      </c>
      <c r="U34" s="11">
        <v>44641.440000000002</v>
      </c>
      <c r="V34" s="7"/>
      <c r="W34" s="7"/>
      <c r="X34" s="7"/>
      <c r="Y34" s="7" t="s">
        <v>89</v>
      </c>
      <c r="Z34" s="7"/>
      <c r="AA34" s="7" t="s">
        <v>97</v>
      </c>
      <c r="AB34" s="8">
        <v>46022</v>
      </c>
      <c r="AC34" s="9" t="s">
        <v>416</v>
      </c>
    </row>
    <row r="35" spans="1:29" ht="60" x14ac:dyDescent="0.3">
      <c r="A35" s="9">
        <v>2025</v>
      </c>
      <c r="B35" s="14">
        <v>45931</v>
      </c>
      <c r="C35" s="14">
        <v>46022</v>
      </c>
      <c r="D35" s="9" t="s">
        <v>76</v>
      </c>
      <c r="E35" s="7" t="s">
        <v>218</v>
      </c>
      <c r="F35" s="9" t="s">
        <v>219</v>
      </c>
      <c r="G35" s="9" t="s">
        <v>103</v>
      </c>
      <c r="H35" s="7" t="s">
        <v>97</v>
      </c>
      <c r="I35" s="7" t="s">
        <v>83</v>
      </c>
      <c r="J35" s="7" t="s">
        <v>220</v>
      </c>
      <c r="K35" s="7" t="s">
        <v>102</v>
      </c>
      <c r="L35" s="7" t="s">
        <v>102</v>
      </c>
      <c r="M35" s="7" t="s">
        <v>86</v>
      </c>
      <c r="N35" s="7"/>
      <c r="O35" s="7"/>
      <c r="P35" s="8">
        <v>45988</v>
      </c>
      <c r="Q35" s="8">
        <v>45992</v>
      </c>
      <c r="R35" s="9" t="s">
        <v>104</v>
      </c>
      <c r="S35" s="7"/>
      <c r="T35" s="11">
        <f>96480*1.16</f>
        <v>111916.79999999999</v>
      </c>
      <c r="U35" s="11">
        <v>111916.8</v>
      </c>
      <c r="V35" s="7"/>
      <c r="W35" s="7"/>
      <c r="X35" s="7"/>
      <c r="Y35" s="7" t="s">
        <v>89</v>
      </c>
      <c r="Z35" s="7"/>
      <c r="AA35" s="7" t="s">
        <v>97</v>
      </c>
      <c r="AB35" s="8">
        <v>46022</v>
      </c>
      <c r="AC35" s="9" t="s">
        <v>416</v>
      </c>
    </row>
    <row r="36" spans="1:29" ht="60" x14ac:dyDescent="0.3">
      <c r="A36" s="9">
        <v>2025</v>
      </c>
      <c r="B36" s="14">
        <v>45931</v>
      </c>
      <c r="C36" s="14">
        <v>46022</v>
      </c>
      <c r="D36" s="9" t="s">
        <v>76</v>
      </c>
      <c r="E36" s="7" t="s">
        <v>221</v>
      </c>
      <c r="F36" s="9" t="s">
        <v>222</v>
      </c>
      <c r="G36" s="9" t="s">
        <v>103</v>
      </c>
      <c r="H36" s="7" t="s">
        <v>97</v>
      </c>
      <c r="I36" s="7" t="s">
        <v>83</v>
      </c>
      <c r="J36" s="7"/>
      <c r="K36" s="7"/>
      <c r="L36" s="7"/>
      <c r="M36" s="7"/>
      <c r="N36" s="7" t="s">
        <v>223</v>
      </c>
      <c r="O36" s="7">
        <v>12</v>
      </c>
      <c r="P36" s="8">
        <v>45988</v>
      </c>
      <c r="Q36" s="8">
        <v>46008</v>
      </c>
      <c r="R36" s="9" t="s">
        <v>104</v>
      </c>
      <c r="S36" s="7"/>
      <c r="T36" s="11">
        <f>138264*1.16</f>
        <v>160386.23999999999</v>
      </c>
      <c r="U36" s="11">
        <v>160386.23999999999</v>
      </c>
      <c r="V36" s="7"/>
      <c r="W36" s="7"/>
      <c r="X36" s="7"/>
      <c r="Y36" s="7" t="s">
        <v>89</v>
      </c>
      <c r="Z36" s="7"/>
      <c r="AA36" s="7" t="s">
        <v>97</v>
      </c>
      <c r="AB36" s="8">
        <v>46022</v>
      </c>
      <c r="AC36" s="9" t="s">
        <v>416</v>
      </c>
    </row>
    <row r="37" spans="1:29" ht="60" x14ac:dyDescent="0.3">
      <c r="A37" s="9">
        <v>2025</v>
      </c>
      <c r="B37" s="14">
        <v>45931</v>
      </c>
      <c r="C37" s="14">
        <v>46022</v>
      </c>
      <c r="D37" s="9" t="s">
        <v>76</v>
      </c>
      <c r="E37" s="7" t="s">
        <v>224</v>
      </c>
      <c r="F37" s="9" t="s">
        <v>388</v>
      </c>
      <c r="G37" s="9" t="s">
        <v>103</v>
      </c>
      <c r="H37" s="7" t="s">
        <v>97</v>
      </c>
      <c r="I37" s="7" t="s">
        <v>83</v>
      </c>
      <c r="J37" s="7" t="s">
        <v>389</v>
      </c>
      <c r="K37" s="7" t="s">
        <v>390</v>
      </c>
      <c r="L37" s="7" t="s">
        <v>174</v>
      </c>
      <c r="M37" s="7" t="s">
        <v>86</v>
      </c>
      <c r="N37" s="7"/>
      <c r="O37" s="7"/>
      <c r="P37" s="8">
        <v>46008</v>
      </c>
      <c r="Q37" s="8">
        <v>46078</v>
      </c>
      <c r="R37" s="9" t="s">
        <v>104</v>
      </c>
      <c r="S37" s="7"/>
      <c r="T37" s="11">
        <f>1204974.82*1.16</f>
        <v>1397770.7912000001</v>
      </c>
      <c r="U37" s="11">
        <v>1397770.79</v>
      </c>
      <c r="V37" s="7"/>
      <c r="W37" s="7"/>
      <c r="X37" s="7"/>
      <c r="Y37" s="7" t="s">
        <v>89</v>
      </c>
      <c r="Z37" s="7"/>
      <c r="AA37" s="7" t="s">
        <v>97</v>
      </c>
      <c r="AB37" s="8">
        <v>46022</v>
      </c>
      <c r="AC37" s="9" t="s">
        <v>416</v>
      </c>
    </row>
    <row r="38" spans="1:29" ht="60" x14ac:dyDescent="0.3">
      <c r="A38" s="9">
        <v>2025</v>
      </c>
      <c r="B38" s="14">
        <v>45931</v>
      </c>
      <c r="C38" s="14">
        <v>46022</v>
      </c>
      <c r="D38" s="9" t="s">
        <v>76</v>
      </c>
      <c r="E38" s="7" t="s">
        <v>225</v>
      </c>
      <c r="F38" s="9" t="s">
        <v>226</v>
      </c>
      <c r="G38" s="9" t="s">
        <v>103</v>
      </c>
      <c r="H38" s="7" t="s">
        <v>97</v>
      </c>
      <c r="I38" s="7" t="s">
        <v>83</v>
      </c>
      <c r="J38" s="7"/>
      <c r="K38" s="7"/>
      <c r="L38" s="7"/>
      <c r="M38" s="7"/>
      <c r="N38" s="7" t="s">
        <v>227</v>
      </c>
      <c r="O38" s="7">
        <v>13</v>
      </c>
      <c r="P38" s="8">
        <v>46009</v>
      </c>
      <c r="Q38" s="8">
        <v>46023</v>
      </c>
      <c r="R38" s="9" t="s">
        <v>104</v>
      </c>
      <c r="S38" s="7"/>
      <c r="T38" s="11">
        <f>74482*1.16</f>
        <v>86399.12</v>
      </c>
      <c r="U38" s="11">
        <v>86399.12</v>
      </c>
      <c r="V38" s="7"/>
      <c r="W38" s="7"/>
      <c r="X38" s="7"/>
      <c r="Y38" s="7" t="s">
        <v>89</v>
      </c>
      <c r="Z38" s="7"/>
      <c r="AA38" s="7" t="s">
        <v>97</v>
      </c>
      <c r="AB38" s="8">
        <v>46022</v>
      </c>
      <c r="AC38" s="9" t="s">
        <v>416</v>
      </c>
    </row>
    <row r="39" spans="1:29" ht="72" x14ac:dyDescent="0.3">
      <c r="A39" s="9">
        <v>2025</v>
      </c>
      <c r="B39" s="14">
        <v>45931</v>
      </c>
      <c r="C39" s="14">
        <v>46022</v>
      </c>
      <c r="D39" s="9" t="s">
        <v>76</v>
      </c>
      <c r="E39" s="7" t="s">
        <v>228</v>
      </c>
      <c r="F39" s="9" t="s">
        <v>229</v>
      </c>
      <c r="G39" s="9" t="s">
        <v>230</v>
      </c>
      <c r="H39" s="7" t="s">
        <v>97</v>
      </c>
      <c r="I39" s="7" t="s">
        <v>83</v>
      </c>
      <c r="J39" s="7" t="s">
        <v>231</v>
      </c>
      <c r="K39" s="7" t="s">
        <v>232</v>
      </c>
      <c r="L39" s="7" t="s">
        <v>233</v>
      </c>
      <c r="M39" s="7" t="s">
        <v>86</v>
      </c>
      <c r="N39" s="7"/>
      <c r="O39" s="7"/>
      <c r="P39" s="8">
        <v>45659</v>
      </c>
      <c r="Q39" s="8">
        <v>46006</v>
      </c>
      <c r="R39" s="7" t="s">
        <v>234</v>
      </c>
      <c r="S39" s="18" t="s">
        <v>235</v>
      </c>
      <c r="T39" s="19">
        <v>531393.43000000005</v>
      </c>
      <c r="U39" s="19">
        <v>531393.43000000005</v>
      </c>
      <c r="V39" s="7"/>
      <c r="W39" s="7"/>
      <c r="X39" s="7"/>
      <c r="Y39" s="7" t="s">
        <v>88</v>
      </c>
      <c r="Z39" s="7"/>
      <c r="AA39" s="7" t="s">
        <v>97</v>
      </c>
      <c r="AB39" s="8">
        <v>46022</v>
      </c>
      <c r="AC39" s="9" t="s">
        <v>417</v>
      </c>
    </row>
    <row r="40" spans="1:29" ht="71.400000000000006" customHeight="1" x14ac:dyDescent="0.3">
      <c r="A40" s="9">
        <v>2025</v>
      </c>
      <c r="B40" s="14">
        <v>45931</v>
      </c>
      <c r="C40" s="14">
        <v>46022</v>
      </c>
      <c r="D40" s="9" t="s">
        <v>76</v>
      </c>
      <c r="E40" s="7" t="s">
        <v>236</v>
      </c>
      <c r="F40" s="9" t="s">
        <v>237</v>
      </c>
      <c r="G40" s="9" t="s">
        <v>230</v>
      </c>
      <c r="H40" s="7" t="s">
        <v>97</v>
      </c>
      <c r="I40" s="7" t="s">
        <v>83</v>
      </c>
      <c r="J40" s="7" t="s">
        <v>238</v>
      </c>
      <c r="K40" s="7" t="s">
        <v>239</v>
      </c>
      <c r="L40" s="7" t="s">
        <v>240</v>
      </c>
      <c r="M40" s="7" t="s">
        <v>86</v>
      </c>
      <c r="N40" s="7"/>
      <c r="O40" s="7"/>
      <c r="P40" s="8">
        <v>45659</v>
      </c>
      <c r="Q40" s="8">
        <v>46006</v>
      </c>
      <c r="R40" s="7" t="s">
        <v>234</v>
      </c>
      <c r="S40" s="18" t="s">
        <v>241</v>
      </c>
      <c r="T40" s="19">
        <v>531393.43000000005</v>
      </c>
      <c r="U40" s="19">
        <v>531393.43000000005</v>
      </c>
      <c r="V40" s="7"/>
      <c r="W40" s="7"/>
      <c r="X40" s="7"/>
      <c r="Y40" s="7" t="s">
        <v>88</v>
      </c>
      <c r="Z40" s="7"/>
      <c r="AA40" s="7" t="s">
        <v>97</v>
      </c>
      <c r="AB40" s="8">
        <v>46022</v>
      </c>
      <c r="AC40" s="9" t="s">
        <v>417</v>
      </c>
    </row>
    <row r="41" spans="1:29" ht="72" x14ac:dyDescent="0.3">
      <c r="A41" s="9">
        <v>2025</v>
      </c>
      <c r="B41" s="14">
        <v>45931</v>
      </c>
      <c r="C41" s="14">
        <v>46022</v>
      </c>
      <c r="D41" s="9" t="s">
        <v>76</v>
      </c>
      <c r="E41" s="7" t="s">
        <v>242</v>
      </c>
      <c r="F41" s="9" t="s">
        <v>243</v>
      </c>
      <c r="G41" s="9" t="s">
        <v>230</v>
      </c>
      <c r="H41" s="7" t="s">
        <v>97</v>
      </c>
      <c r="I41" s="7" t="s">
        <v>83</v>
      </c>
      <c r="J41" s="7" t="s">
        <v>244</v>
      </c>
      <c r="K41" s="7" t="s">
        <v>245</v>
      </c>
      <c r="L41" s="7" t="s">
        <v>246</v>
      </c>
      <c r="M41" s="7" t="s">
        <v>86</v>
      </c>
      <c r="N41" s="7"/>
      <c r="O41" s="7"/>
      <c r="P41" s="8">
        <v>45659</v>
      </c>
      <c r="Q41" s="8">
        <v>46006</v>
      </c>
      <c r="R41" s="7" t="s">
        <v>234</v>
      </c>
      <c r="S41" s="18" t="s">
        <v>247</v>
      </c>
      <c r="T41" s="19">
        <v>531393.43000000005</v>
      </c>
      <c r="U41" s="19">
        <v>531393.43000000005</v>
      </c>
      <c r="V41" s="7"/>
      <c r="W41" s="7"/>
      <c r="X41" s="7"/>
      <c r="Y41" s="7" t="s">
        <v>88</v>
      </c>
      <c r="Z41" s="7"/>
      <c r="AA41" s="7" t="s">
        <v>97</v>
      </c>
      <c r="AB41" s="8">
        <v>46022</v>
      </c>
      <c r="AC41" s="9" t="s">
        <v>417</v>
      </c>
    </row>
    <row r="42" spans="1:29" ht="72" x14ac:dyDescent="0.3">
      <c r="A42" s="9">
        <v>2025</v>
      </c>
      <c r="B42" s="14">
        <v>45931</v>
      </c>
      <c r="C42" s="14">
        <v>46022</v>
      </c>
      <c r="D42" s="9" t="s">
        <v>76</v>
      </c>
      <c r="E42" s="7" t="s">
        <v>248</v>
      </c>
      <c r="F42" s="9" t="s">
        <v>249</v>
      </c>
      <c r="G42" s="9" t="s">
        <v>230</v>
      </c>
      <c r="H42" s="7" t="s">
        <v>97</v>
      </c>
      <c r="I42" s="7" t="s">
        <v>83</v>
      </c>
      <c r="J42" s="7" t="s">
        <v>250</v>
      </c>
      <c r="K42" s="7" t="s">
        <v>251</v>
      </c>
      <c r="L42" s="7" t="s">
        <v>252</v>
      </c>
      <c r="M42" s="7" t="s">
        <v>87</v>
      </c>
      <c r="N42" s="7"/>
      <c r="O42" s="7"/>
      <c r="P42" s="8">
        <v>45667</v>
      </c>
      <c r="Q42" s="8">
        <v>46006</v>
      </c>
      <c r="R42" s="7" t="s">
        <v>234</v>
      </c>
      <c r="S42" s="18" t="s">
        <v>253</v>
      </c>
      <c r="T42" s="19">
        <v>151426.57999999999</v>
      </c>
      <c r="U42" s="19">
        <v>151426.57999999999</v>
      </c>
      <c r="V42" s="7"/>
      <c r="W42" s="7"/>
      <c r="X42" s="7"/>
      <c r="Y42" s="7" t="s">
        <v>88</v>
      </c>
      <c r="Z42" s="7"/>
      <c r="AA42" s="7" t="s">
        <v>97</v>
      </c>
      <c r="AB42" s="8">
        <v>46022</v>
      </c>
      <c r="AC42" s="9" t="s">
        <v>417</v>
      </c>
    </row>
    <row r="43" spans="1:29" ht="72" x14ac:dyDescent="0.3">
      <c r="A43" s="9">
        <v>2025</v>
      </c>
      <c r="B43" s="14">
        <v>45931</v>
      </c>
      <c r="C43" s="14">
        <v>46022</v>
      </c>
      <c r="D43" s="9" t="s">
        <v>76</v>
      </c>
      <c r="E43" s="7" t="s">
        <v>254</v>
      </c>
      <c r="F43" s="9" t="s">
        <v>255</v>
      </c>
      <c r="G43" s="9" t="s">
        <v>230</v>
      </c>
      <c r="H43" s="7" t="s">
        <v>97</v>
      </c>
      <c r="I43" s="7" t="s">
        <v>83</v>
      </c>
      <c r="J43" s="7" t="s">
        <v>256</v>
      </c>
      <c r="K43" s="7" t="s">
        <v>257</v>
      </c>
      <c r="L43" s="7" t="s">
        <v>258</v>
      </c>
      <c r="M43" s="7" t="s">
        <v>86</v>
      </c>
      <c r="N43" s="7"/>
      <c r="O43" s="7"/>
      <c r="P43" s="8">
        <v>45670</v>
      </c>
      <c r="Q43" s="8">
        <v>46006</v>
      </c>
      <c r="R43" s="7" t="s">
        <v>234</v>
      </c>
      <c r="S43" s="18" t="s">
        <v>259</v>
      </c>
      <c r="T43" s="19">
        <v>218428.58</v>
      </c>
      <c r="U43" s="19">
        <v>218428.58</v>
      </c>
      <c r="V43" s="7"/>
      <c r="W43" s="7"/>
      <c r="X43" s="7"/>
      <c r="Y43" s="7" t="s">
        <v>88</v>
      </c>
      <c r="Z43" s="7"/>
      <c r="AA43" s="7" t="s">
        <v>97</v>
      </c>
      <c r="AB43" s="8">
        <v>46022</v>
      </c>
      <c r="AC43" s="9" t="s">
        <v>417</v>
      </c>
    </row>
    <row r="44" spans="1:29" ht="72" x14ac:dyDescent="0.3">
      <c r="A44" s="9">
        <v>2025</v>
      </c>
      <c r="B44" s="14">
        <v>45931</v>
      </c>
      <c r="C44" s="14">
        <v>46022</v>
      </c>
      <c r="D44" s="9" t="s">
        <v>76</v>
      </c>
      <c r="E44" s="7" t="s">
        <v>260</v>
      </c>
      <c r="F44" s="9" t="s">
        <v>261</v>
      </c>
      <c r="G44" s="9" t="s">
        <v>230</v>
      </c>
      <c r="H44" s="7" t="s">
        <v>97</v>
      </c>
      <c r="I44" s="7" t="s">
        <v>83</v>
      </c>
      <c r="J44" s="7" t="s">
        <v>262</v>
      </c>
      <c r="K44" s="7" t="s">
        <v>263</v>
      </c>
      <c r="L44" s="7" t="s">
        <v>264</v>
      </c>
      <c r="M44" s="7" t="s">
        <v>86</v>
      </c>
      <c r="N44" s="7"/>
      <c r="O44" s="7"/>
      <c r="P44" s="8">
        <v>45670</v>
      </c>
      <c r="Q44" s="8">
        <v>46006</v>
      </c>
      <c r="R44" s="7" t="s">
        <v>234</v>
      </c>
      <c r="S44" s="18" t="s">
        <v>265</v>
      </c>
      <c r="T44" s="19">
        <v>150074.56</v>
      </c>
      <c r="U44" s="19">
        <v>150074.56</v>
      </c>
      <c r="V44" s="7"/>
      <c r="W44" s="7"/>
      <c r="X44" s="7"/>
      <c r="Y44" s="7" t="s">
        <v>88</v>
      </c>
      <c r="Z44" s="7"/>
      <c r="AA44" s="7" t="s">
        <v>97</v>
      </c>
      <c r="AB44" s="8">
        <v>46022</v>
      </c>
      <c r="AC44" s="9" t="s">
        <v>417</v>
      </c>
    </row>
    <row r="45" spans="1:29" ht="72" x14ac:dyDescent="0.3">
      <c r="A45" s="9">
        <v>2025</v>
      </c>
      <c r="B45" s="14">
        <v>45931</v>
      </c>
      <c r="C45" s="14">
        <v>46022</v>
      </c>
      <c r="D45" s="9" t="s">
        <v>76</v>
      </c>
      <c r="E45" s="7" t="s">
        <v>266</v>
      </c>
      <c r="F45" s="9" t="s">
        <v>267</v>
      </c>
      <c r="G45" s="9" t="s">
        <v>230</v>
      </c>
      <c r="H45" s="7" t="s">
        <v>97</v>
      </c>
      <c r="I45" s="7" t="s">
        <v>83</v>
      </c>
      <c r="J45" s="7" t="s">
        <v>268</v>
      </c>
      <c r="K45" s="7" t="s">
        <v>155</v>
      </c>
      <c r="L45" s="7" t="s">
        <v>269</v>
      </c>
      <c r="M45" s="7" t="s">
        <v>87</v>
      </c>
      <c r="N45" s="7"/>
      <c r="O45" s="7"/>
      <c r="P45" s="8">
        <v>45705</v>
      </c>
      <c r="Q45" s="8">
        <v>46006</v>
      </c>
      <c r="R45" s="7" t="s">
        <v>234</v>
      </c>
      <c r="S45" s="18" t="s">
        <v>270</v>
      </c>
      <c r="T45" s="19">
        <v>144532.07999999999</v>
      </c>
      <c r="U45" s="19">
        <v>144532.07999999999</v>
      </c>
      <c r="V45" s="7"/>
      <c r="W45" s="7"/>
      <c r="X45" s="7"/>
      <c r="Y45" s="7" t="s">
        <v>88</v>
      </c>
      <c r="Z45" s="7"/>
      <c r="AA45" s="7" t="s">
        <v>97</v>
      </c>
      <c r="AB45" s="8">
        <v>46022</v>
      </c>
      <c r="AC45" s="9" t="s">
        <v>417</v>
      </c>
    </row>
    <row r="46" spans="1:29" ht="84" x14ac:dyDescent="0.3">
      <c r="A46" s="9">
        <v>2025</v>
      </c>
      <c r="B46" s="14">
        <v>45931</v>
      </c>
      <c r="C46" s="14">
        <v>46022</v>
      </c>
      <c r="D46" s="9" t="s">
        <v>76</v>
      </c>
      <c r="E46" s="7" t="s">
        <v>271</v>
      </c>
      <c r="F46" s="9" t="s">
        <v>272</v>
      </c>
      <c r="G46" s="9" t="s">
        <v>273</v>
      </c>
      <c r="H46" s="7" t="s">
        <v>97</v>
      </c>
      <c r="I46" s="7" t="s">
        <v>83</v>
      </c>
      <c r="J46" s="7" t="s">
        <v>274</v>
      </c>
      <c r="K46" s="7" t="s">
        <v>275</v>
      </c>
      <c r="L46" s="7" t="s">
        <v>276</v>
      </c>
      <c r="M46" s="7" t="s">
        <v>87</v>
      </c>
      <c r="N46" s="7"/>
      <c r="O46" s="7"/>
      <c r="P46" s="8">
        <v>45748</v>
      </c>
      <c r="Q46" s="8">
        <v>46006</v>
      </c>
      <c r="R46" s="7" t="s">
        <v>234</v>
      </c>
      <c r="S46" s="18" t="s">
        <v>277</v>
      </c>
      <c r="T46" s="19">
        <v>167265.13</v>
      </c>
      <c r="U46" s="19">
        <v>167265.13</v>
      </c>
      <c r="V46" s="7"/>
      <c r="W46" s="7"/>
      <c r="X46" s="7"/>
      <c r="Y46" s="7" t="s">
        <v>88</v>
      </c>
      <c r="Z46" s="7"/>
      <c r="AA46" s="7" t="s">
        <v>97</v>
      </c>
      <c r="AB46" s="8">
        <v>46022</v>
      </c>
      <c r="AC46" s="9" t="s">
        <v>417</v>
      </c>
    </row>
    <row r="47" spans="1:29" ht="84" x14ac:dyDescent="0.3">
      <c r="A47" s="9">
        <v>2025</v>
      </c>
      <c r="B47" s="14">
        <v>45931</v>
      </c>
      <c r="C47" s="14">
        <v>46022</v>
      </c>
      <c r="D47" s="9" t="s">
        <v>76</v>
      </c>
      <c r="E47" s="7" t="s">
        <v>278</v>
      </c>
      <c r="F47" s="9" t="s">
        <v>279</v>
      </c>
      <c r="G47" s="9" t="s">
        <v>273</v>
      </c>
      <c r="H47" s="7" t="s">
        <v>97</v>
      </c>
      <c r="I47" s="7" t="s">
        <v>83</v>
      </c>
      <c r="J47" s="7" t="s">
        <v>280</v>
      </c>
      <c r="K47" s="7" t="s">
        <v>281</v>
      </c>
      <c r="L47" s="7" t="s">
        <v>282</v>
      </c>
      <c r="M47" s="7" t="s">
        <v>87</v>
      </c>
      <c r="N47" s="7"/>
      <c r="O47" s="7"/>
      <c r="P47" s="8">
        <v>45748</v>
      </c>
      <c r="Q47" s="8">
        <v>46006</v>
      </c>
      <c r="R47" s="7" t="s">
        <v>234</v>
      </c>
      <c r="S47" s="18" t="s">
        <v>283</v>
      </c>
      <c r="T47" s="19">
        <v>393910.83</v>
      </c>
      <c r="U47" s="19">
        <v>393910.83</v>
      </c>
      <c r="V47" s="7"/>
      <c r="W47" s="7"/>
      <c r="X47" s="7"/>
      <c r="Y47" s="7" t="s">
        <v>88</v>
      </c>
      <c r="Z47" s="7"/>
      <c r="AA47" s="7" t="s">
        <v>97</v>
      </c>
      <c r="AB47" s="8">
        <v>46022</v>
      </c>
      <c r="AC47" s="9" t="s">
        <v>417</v>
      </c>
    </row>
    <row r="48" spans="1:29" ht="84" x14ac:dyDescent="0.3">
      <c r="A48" s="9">
        <v>2025</v>
      </c>
      <c r="B48" s="14">
        <v>45931</v>
      </c>
      <c r="C48" s="14">
        <v>46022</v>
      </c>
      <c r="D48" s="9" t="s">
        <v>76</v>
      </c>
      <c r="E48" s="7" t="s">
        <v>284</v>
      </c>
      <c r="F48" s="9" t="s">
        <v>279</v>
      </c>
      <c r="G48" s="9" t="s">
        <v>273</v>
      </c>
      <c r="H48" s="7" t="s">
        <v>97</v>
      </c>
      <c r="I48" s="7" t="s">
        <v>83</v>
      </c>
      <c r="J48" s="7" t="s">
        <v>285</v>
      </c>
      <c r="K48" s="7" t="s">
        <v>286</v>
      </c>
      <c r="L48" s="7" t="s">
        <v>281</v>
      </c>
      <c r="M48" s="7" t="s">
        <v>87</v>
      </c>
      <c r="N48" s="7"/>
      <c r="O48" s="7"/>
      <c r="P48" s="8">
        <v>45748</v>
      </c>
      <c r="Q48" s="8">
        <v>46006</v>
      </c>
      <c r="R48" s="7" t="s">
        <v>234</v>
      </c>
      <c r="S48" s="18" t="s">
        <v>287</v>
      </c>
      <c r="T48" s="19">
        <v>393910.83</v>
      </c>
      <c r="U48" s="19">
        <v>393910.83</v>
      </c>
      <c r="V48" s="7"/>
      <c r="W48" s="7"/>
      <c r="X48" s="7"/>
      <c r="Y48" s="7" t="s">
        <v>88</v>
      </c>
      <c r="Z48" s="7"/>
      <c r="AA48" s="7" t="s">
        <v>97</v>
      </c>
      <c r="AB48" s="8">
        <v>46022</v>
      </c>
      <c r="AC48" s="9" t="s">
        <v>417</v>
      </c>
    </row>
    <row r="49" spans="1:29" ht="84" x14ac:dyDescent="0.3">
      <c r="A49" s="9">
        <v>2025</v>
      </c>
      <c r="B49" s="14">
        <v>45931</v>
      </c>
      <c r="C49" s="14">
        <v>46022</v>
      </c>
      <c r="D49" s="9" t="s">
        <v>76</v>
      </c>
      <c r="E49" s="7" t="s">
        <v>288</v>
      </c>
      <c r="F49" s="9" t="s">
        <v>279</v>
      </c>
      <c r="G49" s="9" t="s">
        <v>273</v>
      </c>
      <c r="H49" s="7" t="s">
        <v>97</v>
      </c>
      <c r="I49" s="7" t="s">
        <v>83</v>
      </c>
      <c r="J49" s="7" t="s">
        <v>289</v>
      </c>
      <c r="K49" s="7" t="s">
        <v>290</v>
      </c>
      <c r="L49" s="7" t="s">
        <v>263</v>
      </c>
      <c r="M49" s="7" t="s">
        <v>87</v>
      </c>
      <c r="N49" s="7"/>
      <c r="O49" s="7"/>
      <c r="P49" s="8">
        <v>45748</v>
      </c>
      <c r="Q49" s="8">
        <v>45808</v>
      </c>
      <c r="R49" s="7" t="s">
        <v>234</v>
      </c>
      <c r="S49" s="18" t="s">
        <v>291</v>
      </c>
      <c r="T49" s="19">
        <v>92684.9</v>
      </c>
      <c r="U49" s="19">
        <v>92684.9</v>
      </c>
      <c r="V49" s="7"/>
      <c r="W49" s="7"/>
      <c r="X49" s="7"/>
      <c r="Y49" s="7" t="s">
        <v>88</v>
      </c>
      <c r="Z49" s="18" t="s">
        <v>292</v>
      </c>
      <c r="AA49" s="7" t="s">
        <v>97</v>
      </c>
      <c r="AB49" s="8">
        <v>46022</v>
      </c>
      <c r="AC49" s="9"/>
    </row>
    <row r="50" spans="1:29" ht="84" x14ac:dyDescent="0.3">
      <c r="A50" s="9">
        <v>2025</v>
      </c>
      <c r="B50" s="14">
        <v>45931</v>
      </c>
      <c r="C50" s="14">
        <v>46022</v>
      </c>
      <c r="D50" s="9" t="s">
        <v>76</v>
      </c>
      <c r="E50" s="7" t="s">
        <v>293</v>
      </c>
      <c r="F50" s="9" t="s">
        <v>229</v>
      </c>
      <c r="G50" s="9" t="s">
        <v>273</v>
      </c>
      <c r="H50" s="7" t="s">
        <v>97</v>
      </c>
      <c r="I50" s="7" t="s">
        <v>83</v>
      </c>
      <c r="J50" s="7" t="s">
        <v>294</v>
      </c>
      <c r="K50" s="7" t="s">
        <v>295</v>
      </c>
      <c r="L50" s="7" t="s">
        <v>296</v>
      </c>
      <c r="M50" s="7" t="s">
        <v>87</v>
      </c>
      <c r="N50" s="7"/>
      <c r="O50" s="7"/>
      <c r="P50" s="8">
        <v>45748</v>
      </c>
      <c r="Q50" s="8">
        <v>46006</v>
      </c>
      <c r="R50" s="7" t="s">
        <v>234</v>
      </c>
      <c r="S50" s="18" t="s">
        <v>297</v>
      </c>
      <c r="T50" s="19">
        <v>393910.83</v>
      </c>
      <c r="U50" s="19">
        <v>393910.83</v>
      </c>
      <c r="V50" s="7"/>
      <c r="W50" s="7"/>
      <c r="X50" s="7"/>
      <c r="Y50" s="7" t="s">
        <v>88</v>
      </c>
      <c r="Z50" s="7"/>
      <c r="AA50" s="7" t="s">
        <v>97</v>
      </c>
      <c r="AB50" s="8">
        <v>46022</v>
      </c>
      <c r="AC50" s="9" t="s">
        <v>417</v>
      </c>
    </row>
    <row r="51" spans="1:29" ht="84" x14ac:dyDescent="0.3">
      <c r="A51" s="9">
        <v>2025</v>
      </c>
      <c r="B51" s="14">
        <v>45931</v>
      </c>
      <c r="C51" s="14">
        <v>46022</v>
      </c>
      <c r="D51" s="9" t="s">
        <v>76</v>
      </c>
      <c r="E51" s="7" t="s">
        <v>298</v>
      </c>
      <c r="F51" s="9" t="s">
        <v>299</v>
      </c>
      <c r="G51" s="9" t="s">
        <v>273</v>
      </c>
      <c r="H51" s="7" t="s">
        <v>97</v>
      </c>
      <c r="I51" s="7" t="s">
        <v>83</v>
      </c>
      <c r="J51" s="7" t="s">
        <v>300</v>
      </c>
      <c r="K51" s="7" t="s">
        <v>286</v>
      </c>
      <c r="L51" s="7" t="s">
        <v>301</v>
      </c>
      <c r="M51" s="7" t="s">
        <v>87</v>
      </c>
      <c r="N51" s="7"/>
      <c r="O51" s="7"/>
      <c r="P51" s="8">
        <v>45748</v>
      </c>
      <c r="Q51" s="8">
        <v>45641</v>
      </c>
      <c r="R51" s="7" t="s">
        <v>234</v>
      </c>
      <c r="S51" s="18" t="s">
        <v>302</v>
      </c>
      <c r="T51" s="19">
        <v>393910.83</v>
      </c>
      <c r="U51" s="19">
        <v>393910.83</v>
      </c>
      <c r="V51" s="7"/>
      <c r="W51" s="7"/>
      <c r="X51" s="7"/>
      <c r="Y51" s="7" t="s">
        <v>88</v>
      </c>
      <c r="Z51" s="7"/>
      <c r="AA51" s="7" t="s">
        <v>97</v>
      </c>
      <c r="AB51" s="8">
        <v>46022</v>
      </c>
      <c r="AC51" s="9" t="s">
        <v>417</v>
      </c>
    </row>
    <row r="52" spans="1:29" ht="84" x14ac:dyDescent="0.3">
      <c r="A52" s="9">
        <v>2025</v>
      </c>
      <c r="B52" s="14">
        <v>45931</v>
      </c>
      <c r="C52" s="14">
        <v>46022</v>
      </c>
      <c r="D52" s="9" t="s">
        <v>76</v>
      </c>
      <c r="E52" s="7" t="s">
        <v>303</v>
      </c>
      <c r="F52" s="9" t="s">
        <v>304</v>
      </c>
      <c r="G52" s="9" t="s">
        <v>273</v>
      </c>
      <c r="H52" s="7" t="s">
        <v>97</v>
      </c>
      <c r="I52" s="7" t="s">
        <v>83</v>
      </c>
      <c r="J52" s="7" t="s">
        <v>305</v>
      </c>
      <c r="K52" s="7" t="s">
        <v>306</v>
      </c>
      <c r="L52" s="7" t="s">
        <v>307</v>
      </c>
      <c r="M52" s="7" t="s">
        <v>87</v>
      </c>
      <c r="N52" s="7"/>
      <c r="O52" s="7"/>
      <c r="P52" s="8">
        <v>45748</v>
      </c>
      <c r="Q52" s="8">
        <v>45641</v>
      </c>
      <c r="R52" s="7" t="s">
        <v>234</v>
      </c>
      <c r="S52" s="18" t="s">
        <v>308</v>
      </c>
      <c r="T52" s="19">
        <v>393910.83</v>
      </c>
      <c r="U52" s="19">
        <v>393910.83</v>
      </c>
      <c r="V52" s="7"/>
      <c r="W52" s="7"/>
      <c r="X52" s="7"/>
      <c r="Y52" s="7" t="s">
        <v>88</v>
      </c>
      <c r="Z52" s="7"/>
      <c r="AA52" s="7" t="s">
        <v>97</v>
      </c>
      <c r="AB52" s="8">
        <v>46022</v>
      </c>
      <c r="AC52" s="9" t="s">
        <v>417</v>
      </c>
    </row>
    <row r="53" spans="1:29" ht="84" x14ac:dyDescent="0.3">
      <c r="A53" s="9">
        <v>2025</v>
      </c>
      <c r="B53" s="14">
        <v>45931</v>
      </c>
      <c r="C53" s="14">
        <v>46022</v>
      </c>
      <c r="D53" s="9" t="s">
        <v>76</v>
      </c>
      <c r="E53" s="7" t="s">
        <v>309</v>
      </c>
      <c r="F53" s="9" t="s">
        <v>310</v>
      </c>
      <c r="G53" s="9" t="s">
        <v>273</v>
      </c>
      <c r="H53" s="7" t="s">
        <v>97</v>
      </c>
      <c r="I53" s="7" t="s">
        <v>83</v>
      </c>
      <c r="J53" s="7" t="s">
        <v>311</v>
      </c>
      <c r="K53" s="7" t="s">
        <v>107</v>
      </c>
      <c r="L53" s="7" t="s">
        <v>312</v>
      </c>
      <c r="M53" s="7" t="s">
        <v>86</v>
      </c>
      <c r="N53" s="7"/>
      <c r="O53" s="7"/>
      <c r="P53" s="8">
        <v>45768</v>
      </c>
      <c r="Q53" s="8">
        <v>46006</v>
      </c>
      <c r="R53" s="7" t="s">
        <v>234</v>
      </c>
      <c r="S53" s="18" t="s">
        <v>313</v>
      </c>
      <c r="T53" s="19">
        <v>363015.86</v>
      </c>
      <c r="U53" s="19">
        <v>363015.86</v>
      </c>
      <c r="V53" s="7"/>
      <c r="W53" s="7"/>
      <c r="X53" s="7"/>
      <c r="Y53" s="7" t="s">
        <v>88</v>
      </c>
      <c r="Z53" s="7"/>
      <c r="AA53" s="7" t="s">
        <v>97</v>
      </c>
      <c r="AB53" s="8">
        <v>46022</v>
      </c>
      <c r="AC53" s="9" t="s">
        <v>417</v>
      </c>
    </row>
    <row r="54" spans="1:29" ht="84" x14ac:dyDescent="0.3">
      <c r="A54" s="9">
        <v>2025</v>
      </c>
      <c r="B54" s="14">
        <v>45931</v>
      </c>
      <c r="C54" s="14">
        <v>46022</v>
      </c>
      <c r="D54" s="9" t="s">
        <v>76</v>
      </c>
      <c r="E54" s="7" t="s">
        <v>314</v>
      </c>
      <c r="F54" s="9" t="s">
        <v>315</v>
      </c>
      <c r="G54" s="9" t="s">
        <v>273</v>
      </c>
      <c r="H54" s="7" t="s">
        <v>97</v>
      </c>
      <c r="I54" s="7" t="s">
        <v>83</v>
      </c>
      <c r="J54" s="7" t="s">
        <v>316</v>
      </c>
      <c r="K54" s="7" t="s">
        <v>317</v>
      </c>
      <c r="L54" s="7" t="s">
        <v>318</v>
      </c>
      <c r="M54" s="7" t="s">
        <v>87</v>
      </c>
      <c r="N54" s="7"/>
      <c r="O54" s="7"/>
      <c r="P54" s="8">
        <v>45779</v>
      </c>
      <c r="Q54" s="8">
        <v>46006</v>
      </c>
      <c r="R54" s="7" t="s">
        <v>234</v>
      </c>
      <c r="S54" s="18" t="s">
        <v>319</v>
      </c>
      <c r="T54" s="19">
        <v>346073.46</v>
      </c>
      <c r="U54" s="19">
        <v>346073.46</v>
      </c>
      <c r="V54" s="7"/>
      <c r="W54" s="7"/>
      <c r="X54" s="7"/>
      <c r="Y54" s="7" t="s">
        <v>88</v>
      </c>
      <c r="Z54" s="7"/>
      <c r="AA54" s="7" t="s">
        <v>97</v>
      </c>
      <c r="AB54" s="8">
        <v>46022</v>
      </c>
      <c r="AC54" s="9" t="s">
        <v>417</v>
      </c>
    </row>
    <row r="55" spans="1:29" ht="144" x14ac:dyDescent="0.3">
      <c r="A55" s="9">
        <v>2025</v>
      </c>
      <c r="B55" s="14">
        <v>45931</v>
      </c>
      <c r="C55" s="14">
        <v>46022</v>
      </c>
      <c r="D55" s="9" t="s">
        <v>76</v>
      </c>
      <c r="E55" s="7" t="s">
        <v>320</v>
      </c>
      <c r="F55" s="9" t="s">
        <v>321</v>
      </c>
      <c r="G55" s="9" t="s">
        <v>273</v>
      </c>
      <c r="H55" s="7" t="s">
        <v>97</v>
      </c>
      <c r="I55" s="7" t="s">
        <v>83</v>
      </c>
      <c r="J55" s="7" t="s">
        <v>322</v>
      </c>
      <c r="K55" s="7" t="s">
        <v>286</v>
      </c>
      <c r="L55" s="7" t="s">
        <v>323</v>
      </c>
      <c r="M55" s="7" t="s">
        <v>86</v>
      </c>
      <c r="N55" s="7"/>
      <c r="O55" s="7"/>
      <c r="P55" s="8">
        <v>45783</v>
      </c>
      <c r="Q55" s="8">
        <v>45869</v>
      </c>
      <c r="R55" s="7" t="s">
        <v>234</v>
      </c>
      <c r="S55" s="18" t="s">
        <v>324</v>
      </c>
      <c r="T55" s="19">
        <v>55860.84</v>
      </c>
      <c r="U55" s="19">
        <v>55860.84</v>
      </c>
      <c r="V55" s="7"/>
      <c r="W55" s="7"/>
      <c r="X55" s="7"/>
      <c r="Y55" s="7" t="s">
        <v>88</v>
      </c>
      <c r="Z55" s="7"/>
      <c r="AA55" s="7" t="s">
        <v>97</v>
      </c>
      <c r="AB55" s="8">
        <v>46022</v>
      </c>
      <c r="AC55" s="9" t="s">
        <v>417</v>
      </c>
    </row>
    <row r="56" spans="1:29" ht="84" x14ac:dyDescent="0.3">
      <c r="A56" s="9">
        <v>2025</v>
      </c>
      <c r="B56" s="14">
        <v>45931</v>
      </c>
      <c r="C56" s="14">
        <v>46022</v>
      </c>
      <c r="D56" s="9" t="s">
        <v>76</v>
      </c>
      <c r="E56" s="7" t="s">
        <v>325</v>
      </c>
      <c r="F56" s="9" t="s">
        <v>326</v>
      </c>
      <c r="G56" s="9" t="s">
        <v>273</v>
      </c>
      <c r="H56" s="7" t="s">
        <v>97</v>
      </c>
      <c r="I56" s="7" t="s">
        <v>83</v>
      </c>
      <c r="J56" s="7" t="s">
        <v>327</v>
      </c>
      <c r="K56" s="7" t="s">
        <v>328</v>
      </c>
      <c r="L56" s="7" t="s">
        <v>329</v>
      </c>
      <c r="M56" s="7" t="s">
        <v>87</v>
      </c>
      <c r="N56" s="7"/>
      <c r="O56" s="7"/>
      <c r="P56" s="8">
        <v>45779</v>
      </c>
      <c r="Q56" s="8">
        <v>46006</v>
      </c>
      <c r="R56" s="7" t="s">
        <v>234</v>
      </c>
      <c r="S56" s="18" t="s">
        <v>330</v>
      </c>
      <c r="T56" s="19">
        <v>346073.46</v>
      </c>
      <c r="U56" s="19">
        <v>346073.46</v>
      </c>
      <c r="V56" s="7"/>
      <c r="W56" s="7"/>
      <c r="X56" s="7"/>
      <c r="Y56" s="7" t="s">
        <v>88</v>
      </c>
      <c r="Z56" s="7"/>
      <c r="AA56" s="7" t="s">
        <v>97</v>
      </c>
      <c r="AB56" s="8">
        <v>46022</v>
      </c>
      <c r="AC56" s="9" t="s">
        <v>417</v>
      </c>
    </row>
    <row r="57" spans="1:29" ht="84" x14ac:dyDescent="0.3">
      <c r="A57" s="9">
        <v>2025</v>
      </c>
      <c r="B57" s="14">
        <v>45931</v>
      </c>
      <c r="C57" s="14">
        <v>46022</v>
      </c>
      <c r="D57" s="9" t="s">
        <v>76</v>
      </c>
      <c r="E57" s="7" t="s">
        <v>331</v>
      </c>
      <c r="F57" s="9" t="s">
        <v>332</v>
      </c>
      <c r="G57" s="9" t="s">
        <v>273</v>
      </c>
      <c r="H57" s="7" t="s">
        <v>97</v>
      </c>
      <c r="I57" s="7" t="s">
        <v>83</v>
      </c>
      <c r="J57" s="7" t="s">
        <v>333</v>
      </c>
      <c r="K57" s="7" t="s">
        <v>334</v>
      </c>
      <c r="L57" s="7" t="s">
        <v>335</v>
      </c>
      <c r="M57" s="7" t="s">
        <v>86</v>
      </c>
      <c r="N57" s="7"/>
      <c r="O57" s="7"/>
      <c r="P57" s="8">
        <v>45792</v>
      </c>
      <c r="Q57" s="8">
        <v>46006</v>
      </c>
      <c r="R57" s="7" t="s">
        <v>234</v>
      </c>
      <c r="S57" s="18" t="s">
        <v>336</v>
      </c>
      <c r="T57" s="19">
        <v>326639.53000000003</v>
      </c>
      <c r="U57" s="19">
        <v>326639.53000000003</v>
      </c>
      <c r="V57" s="7"/>
      <c r="W57" s="7"/>
      <c r="X57" s="7"/>
      <c r="Y57" s="7" t="s">
        <v>88</v>
      </c>
      <c r="Z57" s="7"/>
      <c r="AA57" s="7" t="s">
        <v>97</v>
      </c>
      <c r="AB57" s="8">
        <v>46022</v>
      </c>
      <c r="AC57" s="9" t="s">
        <v>417</v>
      </c>
    </row>
    <row r="58" spans="1:29" ht="84" x14ac:dyDescent="0.3">
      <c r="A58" s="9">
        <v>2025</v>
      </c>
      <c r="B58" s="14">
        <v>45931</v>
      </c>
      <c r="C58" s="14">
        <v>46022</v>
      </c>
      <c r="D58" s="9" t="s">
        <v>76</v>
      </c>
      <c r="E58" s="7" t="s">
        <v>337</v>
      </c>
      <c r="F58" s="9" t="s">
        <v>338</v>
      </c>
      <c r="G58" s="9" t="s">
        <v>273</v>
      </c>
      <c r="H58" s="7" t="s">
        <v>97</v>
      </c>
      <c r="I58" s="7" t="s">
        <v>83</v>
      </c>
      <c r="J58" s="7" t="s">
        <v>339</v>
      </c>
      <c r="K58" s="7" t="s">
        <v>340</v>
      </c>
      <c r="L58" s="7" t="s">
        <v>341</v>
      </c>
      <c r="M58" s="7" t="s">
        <v>87</v>
      </c>
      <c r="N58" s="7"/>
      <c r="O58" s="7"/>
      <c r="P58" s="8">
        <v>45834</v>
      </c>
      <c r="Q58" s="8">
        <v>45926</v>
      </c>
      <c r="R58" s="7" t="s">
        <v>234</v>
      </c>
      <c r="S58" s="18" t="s">
        <v>342</v>
      </c>
      <c r="T58" s="19">
        <v>59690.69</v>
      </c>
      <c r="U58" s="19">
        <v>59690.69</v>
      </c>
      <c r="V58" s="7"/>
      <c r="W58" s="7"/>
      <c r="X58" s="7"/>
      <c r="Y58" s="7" t="s">
        <v>88</v>
      </c>
      <c r="Z58" s="7"/>
      <c r="AA58" s="7" t="s">
        <v>97</v>
      </c>
      <c r="AB58" s="8">
        <v>46022</v>
      </c>
      <c r="AC58" s="9" t="s">
        <v>417</v>
      </c>
    </row>
    <row r="59" spans="1:29" ht="94.8" customHeight="1" x14ac:dyDescent="0.3">
      <c r="A59" s="9">
        <v>2025</v>
      </c>
      <c r="B59" s="14">
        <v>45931</v>
      </c>
      <c r="C59" s="14">
        <v>46022</v>
      </c>
      <c r="D59" s="9" t="s">
        <v>76</v>
      </c>
      <c r="E59" s="7" t="s">
        <v>343</v>
      </c>
      <c r="F59" s="9" t="s">
        <v>344</v>
      </c>
      <c r="G59" s="9" t="s">
        <v>273</v>
      </c>
      <c r="H59" s="7" t="s">
        <v>97</v>
      </c>
      <c r="I59" s="7" t="s">
        <v>83</v>
      </c>
      <c r="J59" s="7" t="s">
        <v>345</v>
      </c>
      <c r="K59" s="7" t="s">
        <v>346</v>
      </c>
      <c r="L59" s="7" t="s">
        <v>347</v>
      </c>
      <c r="M59" s="7" t="s">
        <v>87</v>
      </c>
      <c r="N59" s="7"/>
      <c r="O59" s="7"/>
      <c r="P59" s="8">
        <v>45890</v>
      </c>
      <c r="Q59" s="8">
        <v>46006</v>
      </c>
      <c r="R59" s="7" t="s">
        <v>234</v>
      </c>
      <c r="S59" s="10" t="s">
        <v>431</v>
      </c>
      <c r="T59" s="19">
        <v>178642.67</v>
      </c>
      <c r="U59" s="19">
        <v>178642.67</v>
      </c>
      <c r="V59" s="7"/>
      <c r="W59" s="7"/>
      <c r="X59" s="7"/>
      <c r="Y59" s="7" t="s">
        <v>88</v>
      </c>
      <c r="Z59" s="7"/>
      <c r="AA59" s="7" t="s">
        <v>97</v>
      </c>
      <c r="AB59" s="8">
        <v>46022</v>
      </c>
      <c r="AC59" s="9" t="s">
        <v>417</v>
      </c>
    </row>
    <row r="60" spans="1:29" ht="94.8" customHeight="1" x14ac:dyDescent="0.3">
      <c r="A60" s="9">
        <v>2025</v>
      </c>
      <c r="B60" s="14">
        <v>45931</v>
      </c>
      <c r="C60" s="14">
        <v>46022</v>
      </c>
      <c r="D60" s="9" t="s">
        <v>76</v>
      </c>
      <c r="E60" s="7" t="s">
        <v>348</v>
      </c>
      <c r="F60" s="9" t="s">
        <v>349</v>
      </c>
      <c r="G60" s="9" t="s">
        <v>273</v>
      </c>
      <c r="H60" s="7" t="s">
        <v>97</v>
      </c>
      <c r="I60" s="7" t="s">
        <v>83</v>
      </c>
      <c r="J60" s="7" t="s">
        <v>350</v>
      </c>
      <c r="K60" s="7" t="s">
        <v>351</v>
      </c>
      <c r="L60" s="7" t="s">
        <v>352</v>
      </c>
      <c r="M60" s="7" t="s">
        <v>87</v>
      </c>
      <c r="N60" s="7"/>
      <c r="O60" s="7"/>
      <c r="P60" s="8">
        <v>45895</v>
      </c>
      <c r="Q60" s="8">
        <v>46006</v>
      </c>
      <c r="R60" s="7" t="s">
        <v>234</v>
      </c>
      <c r="S60" s="10" t="s">
        <v>432</v>
      </c>
      <c r="T60" s="19">
        <v>178642.68</v>
      </c>
      <c r="U60" s="19">
        <v>178642.68</v>
      </c>
      <c r="V60" s="7"/>
      <c r="W60" s="7"/>
      <c r="X60" s="7"/>
      <c r="Y60" s="7" t="s">
        <v>88</v>
      </c>
      <c r="Z60" s="7"/>
      <c r="AA60" s="7" t="s">
        <v>97</v>
      </c>
      <c r="AB60" s="8">
        <v>46022</v>
      </c>
      <c r="AC60" s="9" t="s">
        <v>417</v>
      </c>
    </row>
    <row r="61" spans="1:29" ht="94.8" customHeight="1" x14ac:dyDescent="0.3">
      <c r="A61" s="9">
        <v>2025</v>
      </c>
      <c r="B61" s="14">
        <v>45931</v>
      </c>
      <c r="C61" s="14">
        <v>46022</v>
      </c>
      <c r="D61" s="9" t="s">
        <v>76</v>
      </c>
      <c r="E61" s="7" t="s">
        <v>353</v>
      </c>
      <c r="F61" s="9" t="s">
        <v>354</v>
      </c>
      <c r="G61" s="9" t="s">
        <v>273</v>
      </c>
      <c r="H61" s="7" t="s">
        <v>97</v>
      </c>
      <c r="I61" s="7" t="s">
        <v>83</v>
      </c>
      <c r="J61" s="7" t="s">
        <v>355</v>
      </c>
      <c r="K61" s="7" t="s">
        <v>356</v>
      </c>
      <c r="L61" s="7" t="s">
        <v>357</v>
      </c>
      <c r="M61" s="7" t="s">
        <v>87</v>
      </c>
      <c r="N61" s="7"/>
      <c r="O61" s="7"/>
      <c r="P61" s="8">
        <v>45917</v>
      </c>
      <c r="Q61" s="8">
        <v>46006</v>
      </c>
      <c r="R61" s="7" t="s">
        <v>234</v>
      </c>
      <c r="S61" s="10" t="s">
        <v>433</v>
      </c>
      <c r="T61" s="19">
        <v>58378.81</v>
      </c>
      <c r="U61" s="19">
        <v>58378.81</v>
      </c>
      <c r="V61" s="7"/>
      <c r="W61" s="7"/>
      <c r="X61" s="7"/>
      <c r="Y61" s="7" t="s">
        <v>88</v>
      </c>
      <c r="Z61" s="7"/>
      <c r="AA61" s="7" t="s">
        <v>97</v>
      </c>
      <c r="AB61" s="8">
        <v>46022</v>
      </c>
      <c r="AC61" s="9" t="s">
        <v>417</v>
      </c>
    </row>
    <row r="62" spans="1:29" ht="84" x14ac:dyDescent="0.3">
      <c r="A62" s="9">
        <v>2025</v>
      </c>
      <c r="B62" s="14">
        <v>45931</v>
      </c>
      <c r="C62" s="14">
        <v>46022</v>
      </c>
      <c r="D62" s="9" t="s">
        <v>76</v>
      </c>
      <c r="E62" s="7" t="s">
        <v>358</v>
      </c>
      <c r="F62" s="9" t="s">
        <v>359</v>
      </c>
      <c r="G62" s="9" t="s">
        <v>273</v>
      </c>
      <c r="H62" s="7" t="s">
        <v>97</v>
      </c>
      <c r="I62" s="7" t="s">
        <v>83</v>
      </c>
      <c r="J62" s="7" t="s">
        <v>360</v>
      </c>
      <c r="K62" s="7" t="s">
        <v>361</v>
      </c>
      <c r="L62" s="7" t="s">
        <v>107</v>
      </c>
      <c r="M62" s="7" t="s">
        <v>86</v>
      </c>
      <c r="N62" s="7"/>
      <c r="O62" s="7"/>
      <c r="P62" s="8">
        <v>45931</v>
      </c>
      <c r="Q62" s="8">
        <v>46022</v>
      </c>
      <c r="R62" s="7" t="s">
        <v>234</v>
      </c>
      <c r="S62" s="10" t="s">
        <v>380</v>
      </c>
      <c r="T62" s="11">
        <v>139027.35</v>
      </c>
      <c r="U62" s="11">
        <v>139027.35</v>
      </c>
      <c r="V62" s="7"/>
      <c r="W62" s="7"/>
      <c r="X62" s="7"/>
      <c r="Y62" s="7" t="s">
        <v>88</v>
      </c>
      <c r="Z62" s="10"/>
      <c r="AA62" s="7" t="s">
        <v>97</v>
      </c>
      <c r="AB62" s="8">
        <v>46022</v>
      </c>
      <c r="AC62" s="9" t="s">
        <v>417</v>
      </c>
    </row>
    <row r="63" spans="1:29" ht="84" x14ac:dyDescent="0.3">
      <c r="A63" s="9">
        <v>2025</v>
      </c>
      <c r="B63" s="14">
        <v>45931</v>
      </c>
      <c r="C63" s="14">
        <v>46022</v>
      </c>
      <c r="D63" s="9" t="s">
        <v>76</v>
      </c>
      <c r="E63" s="7" t="s">
        <v>362</v>
      </c>
      <c r="F63" s="9" t="s">
        <v>326</v>
      </c>
      <c r="G63" s="9" t="s">
        <v>273</v>
      </c>
      <c r="H63" s="7" t="s">
        <v>97</v>
      </c>
      <c r="I63" s="7" t="s">
        <v>83</v>
      </c>
      <c r="J63" s="7" t="s">
        <v>363</v>
      </c>
      <c r="K63" s="7" t="s">
        <v>364</v>
      </c>
      <c r="L63" s="7" t="s">
        <v>365</v>
      </c>
      <c r="M63" s="7" t="s">
        <v>86</v>
      </c>
      <c r="N63" s="7"/>
      <c r="O63" s="7"/>
      <c r="P63" s="8">
        <v>45931</v>
      </c>
      <c r="Q63" s="8">
        <v>46022</v>
      </c>
      <c r="R63" s="7" t="s">
        <v>234</v>
      </c>
      <c r="S63" s="10" t="s">
        <v>381</v>
      </c>
      <c r="T63" s="11">
        <v>139027.35</v>
      </c>
      <c r="U63" s="11">
        <v>139027.35</v>
      </c>
      <c r="V63" s="7"/>
      <c r="W63" s="7"/>
      <c r="X63" s="7"/>
      <c r="Y63" s="7" t="s">
        <v>88</v>
      </c>
      <c r="Z63" s="7"/>
      <c r="AA63" s="7" t="s">
        <v>97</v>
      </c>
      <c r="AB63" s="8">
        <v>46022</v>
      </c>
      <c r="AC63" s="9" t="s">
        <v>417</v>
      </c>
    </row>
    <row r="64" spans="1:29" ht="84" x14ac:dyDescent="0.3">
      <c r="A64" s="9">
        <v>2025</v>
      </c>
      <c r="B64" s="14">
        <v>45931</v>
      </c>
      <c r="C64" s="14">
        <v>46022</v>
      </c>
      <c r="D64" s="9" t="s">
        <v>76</v>
      </c>
      <c r="E64" s="7" t="s">
        <v>366</v>
      </c>
      <c r="F64" s="9" t="s">
        <v>315</v>
      </c>
      <c r="G64" s="9" t="s">
        <v>273</v>
      </c>
      <c r="H64" s="7" t="s">
        <v>97</v>
      </c>
      <c r="I64" s="7" t="s">
        <v>83</v>
      </c>
      <c r="J64" s="7" t="s">
        <v>367</v>
      </c>
      <c r="K64" s="7" t="s">
        <v>368</v>
      </c>
      <c r="L64" s="7" t="s">
        <v>369</v>
      </c>
      <c r="M64" s="7" t="s">
        <v>86</v>
      </c>
      <c r="N64" s="7"/>
      <c r="O64" s="7"/>
      <c r="P64" s="8">
        <v>45931</v>
      </c>
      <c r="Q64" s="8">
        <v>46022</v>
      </c>
      <c r="R64" s="7" t="s">
        <v>234</v>
      </c>
      <c r="S64" s="10" t="s">
        <v>382</v>
      </c>
      <c r="T64" s="11">
        <v>139027.35</v>
      </c>
      <c r="U64" s="11">
        <v>139027.35</v>
      </c>
      <c r="V64" s="7"/>
      <c r="W64" s="7"/>
      <c r="X64" s="7"/>
      <c r="Y64" s="7" t="s">
        <v>88</v>
      </c>
      <c r="Z64" s="7"/>
      <c r="AA64" s="7" t="s">
        <v>97</v>
      </c>
      <c r="AB64" s="8">
        <v>46022</v>
      </c>
      <c r="AC64" s="9" t="s">
        <v>417</v>
      </c>
    </row>
    <row r="65" spans="1:29" ht="84" x14ac:dyDescent="0.3">
      <c r="A65" s="9">
        <v>2025</v>
      </c>
      <c r="B65" s="14">
        <v>45931</v>
      </c>
      <c r="C65" s="14">
        <v>46022</v>
      </c>
      <c r="D65" s="9" t="s">
        <v>76</v>
      </c>
      <c r="E65" s="7" t="s">
        <v>370</v>
      </c>
      <c r="F65" s="9" t="s">
        <v>304</v>
      </c>
      <c r="G65" s="9" t="s">
        <v>273</v>
      </c>
      <c r="H65" s="7" t="s">
        <v>97</v>
      </c>
      <c r="I65" s="7" t="s">
        <v>83</v>
      </c>
      <c r="J65" s="7" t="s">
        <v>371</v>
      </c>
      <c r="K65" s="7" t="s">
        <v>372</v>
      </c>
      <c r="L65" s="7" t="s">
        <v>373</v>
      </c>
      <c r="M65" s="7" t="s">
        <v>87</v>
      </c>
      <c r="N65" s="7"/>
      <c r="O65" s="7"/>
      <c r="P65" s="8">
        <v>45936</v>
      </c>
      <c r="Q65" s="8">
        <v>46022</v>
      </c>
      <c r="R65" s="7" t="s">
        <v>234</v>
      </c>
      <c r="S65" s="10" t="s">
        <v>383</v>
      </c>
      <c r="T65" s="11">
        <v>131552.76</v>
      </c>
      <c r="U65" s="11">
        <v>131552.76</v>
      </c>
      <c r="V65" s="7"/>
      <c r="W65" s="7"/>
      <c r="X65" s="7"/>
      <c r="Y65" s="7" t="s">
        <v>88</v>
      </c>
      <c r="Z65" s="7"/>
      <c r="AA65" s="7" t="s">
        <v>97</v>
      </c>
      <c r="AB65" s="8">
        <v>46022</v>
      </c>
      <c r="AC65" s="9" t="s">
        <v>417</v>
      </c>
    </row>
    <row r="66" spans="1:29" ht="84" x14ac:dyDescent="0.3">
      <c r="A66" s="9">
        <v>2025</v>
      </c>
      <c r="B66" s="14">
        <v>45931</v>
      </c>
      <c r="C66" s="14">
        <v>46022</v>
      </c>
      <c r="D66" s="9" t="s">
        <v>76</v>
      </c>
      <c r="E66" s="7" t="s">
        <v>374</v>
      </c>
      <c r="F66" s="9" t="s">
        <v>349</v>
      </c>
      <c r="G66" s="9" t="s">
        <v>273</v>
      </c>
      <c r="H66" s="7" t="s">
        <v>97</v>
      </c>
      <c r="I66" s="7" t="s">
        <v>83</v>
      </c>
      <c r="J66" s="7" t="s">
        <v>375</v>
      </c>
      <c r="K66" s="7" t="s">
        <v>376</v>
      </c>
      <c r="L66" s="7" t="s">
        <v>101</v>
      </c>
      <c r="M66" s="7" t="s">
        <v>87</v>
      </c>
      <c r="N66" s="7"/>
      <c r="O66" s="7"/>
      <c r="P66" s="8">
        <v>45931</v>
      </c>
      <c r="Q66" s="8">
        <v>46022</v>
      </c>
      <c r="R66" s="7" t="s">
        <v>234</v>
      </c>
      <c r="S66" s="10" t="s">
        <v>384</v>
      </c>
      <c r="T66" s="11">
        <v>139027.35</v>
      </c>
      <c r="U66" s="11">
        <v>139027.35</v>
      </c>
      <c r="V66" s="7"/>
      <c r="W66" s="7"/>
      <c r="X66" s="7"/>
      <c r="Y66" s="7" t="s">
        <v>88</v>
      </c>
      <c r="Z66" s="7"/>
      <c r="AA66" s="7" t="s">
        <v>97</v>
      </c>
      <c r="AB66" s="8">
        <v>46022</v>
      </c>
      <c r="AC66" s="9" t="s">
        <v>417</v>
      </c>
    </row>
    <row r="67" spans="1:29" ht="84" x14ac:dyDescent="0.3">
      <c r="A67" s="9">
        <v>2025</v>
      </c>
      <c r="B67" s="14">
        <v>45931</v>
      </c>
      <c r="C67" s="14">
        <v>46022</v>
      </c>
      <c r="D67" s="9" t="s">
        <v>76</v>
      </c>
      <c r="E67" s="7" t="s">
        <v>377</v>
      </c>
      <c r="F67" s="9" t="s">
        <v>378</v>
      </c>
      <c r="G67" s="9" t="s">
        <v>273</v>
      </c>
      <c r="H67" s="7" t="s">
        <v>97</v>
      </c>
      <c r="I67" s="7" t="s">
        <v>83</v>
      </c>
      <c r="J67" s="7" t="s">
        <v>379</v>
      </c>
      <c r="K67" s="7" t="s">
        <v>286</v>
      </c>
      <c r="L67" s="7" t="s">
        <v>290</v>
      </c>
      <c r="M67" s="7" t="s">
        <v>86</v>
      </c>
      <c r="N67" s="7"/>
      <c r="O67" s="7"/>
      <c r="P67" s="8">
        <v>45936</v>
      </c>
      <c r="Q67" s="8">
        <v>46022</v>
      </c>
      <c r="R67" s="7" t="s">
        <v>234</v>
      </c>
      <c r="S67" s="10" t="s">
        <v>385</v>
      </c>
      <c r="T67" s="11">
        <v>131552.76</v>
      </c>
      <c r="U67" s="11">
        <v>131552.76</v>
      </c>
      <c r="V67" s="7"/>
      <c r="W67" s="7"/>
      <c r="X67" s="7"/>
      <c r="Y67" s="7" t="s">
        <v>88</v>
      </c>
      <c r="Z67" s="7"/>
      <c r="AA67" s="7" t="s">
        <v>97</v>
      </c>
      <c r="AB67" s="8">
        <v>46022</v>
      </c>
      <c r="AC67" s="9" t="s">
        <v>417</v>
      </c>
    </row>
    <row r="68" spans="1:29" ht="84" x14ac:dyDescent="0.3">
      <c r="A68" s="9">
        <v>2025</v>
      </c>
      <c r="B68" s="14">
        <v>45931</v>
      </c>
      <c r="C68" s="14">
        <v>46022</v>
      </c>
      <c r="D68" s="9" t="s">
        <v>76</v>
      </c>
      <c r="E68" s="7" t="s">
        <v>405</v>
      </c>
      <c r="F68" s="9" t="s">
        <v>406</v>
      </c>
      <c r="G68" s="9" t="s">
        <v>273</v>
      </c>
      <c r="H68" s="7" t="s">
        <v>97</v>
      </c>
      <c r="I68" s="7" t="s">
        <v>83</v>
      </c>
      <c r="J68" s="7" t="s">
        <v>407</v>
      </c>
      <c r="K68" s="7" t="s">
        <v>408</v>
      </c>
      <c r="L68" s="7" t="s">
        <v>409</v>
      </c>
      <c r="M68" s="7" t="s">
        <v>86</v>
      </c>
      <c r="N68" s="7"/>
      <c r="O68" s="7"/>
      <c r="P68" s="8">
        <v>45931</v>
      </c>
      <c r="Q68" s="8">
        <v>46022</v>
      </c>
      <c r="R68" s="7" t="s">
        <v>234</v>
      </c>
      <c r="S68" s="7"/>
      <c r="T68" s="11">
        <f>45500*1.16</f>
        <v>52780</v>
      </c>
      <c r="U68" s="11">
        <v>52780</v>
      </c>
      <c r="V68" s="7"/>
      <c r="W68" s="7"/>
      <c r="X68" s="7"/>
      <c r="Y68" s="7" t="s">
        <v>89</v>
      </c>
      <c r="Z68" s="7"/>
      <c r="AA68" s="7" t="s">
        <v>97</v>
      </c>
      <c r="AB68" s="8">
        <v>46022</v>
      </c>
      <c r="AC68" s="9" t="s">
        <v>416</v>
      </c>
    </row>
    <row r="69" spans="1:29" ht="72" x14ac:dyDescent="0.3">
      <c r="A69" s="9">
        <v>2025</v>
      </c>
      <c r="B69" s="14">
        <v>45931</v>
      </c>
      <c r="C69" s="14">
        <v>46022</v>
      </c>
      <c r="D69" s="9" t="s">
        <v>76</v>
      </c>
      <c r="E69" s="7" t="s">
        <v>410</v>
      </c>
      <c r="F69" s="9" t="s">
        <v>411</v>
      </c>
      <c r="G69" s="9" t="s">
        <v>412</v>
      </c>
      <c r="H69" s="7" t="s">
        <v>97</v>
      </c>
      <c r="I69" s="7" t="s">
        <v>83</v>
      </c>
      <c r="J69" s="7" t="s">
        <v>112</v>
      </c>
      <c r="K69" s="7" t="s">
        <v>113</v>
      </c>
      <c r="L69" s="7" t="s">
        <v>413</v>
      </c>
      <c r="M69" s="7" t="s">
        <v>86</v>
      </c>
      <c r="N69" s="7"/>
      <c r="O69" s="7"/>
      <c r="P69" s="8">
        <v>45784</v>
      </c>
      <c r="Q69" s="8">
        <v>46060</v>
      </c>
      <c r="R69" s="7" t="s">
        <v>414</v>
      </c>
      <c r="S69" s="10" t="s">
        <v>415</v>
      </c>
      <c r="T69" s="11">
        <v>0</v>
      </c>
      <c r="U69" s="11">
        <v>0</v>
      </c>
      <c r="V69" s="7"/>
      <c r="W69" s="7"/>
      <c r="X69" s="7"/>
      <c r="Y69" s="7" t="s">
        <v>88</v>
      </c>
      <c r="Z69" s="10" t="s">
        <v>418</v>
      </c>
      <c r="AA69" s="7" t="s">
        <v>97</v>
      </c>
      <c r="AB69" s="8">
        <v>46022</v>
      </c>
      <c r="AC69" s="7"/>
    </row>
    <row r="70" spans="1:29" ht="57.6" x14ac:dyDescent="0.3">
      <c r="A70" s="9">
        <v>2025</v>
      </c>
      <c r="B70" s="14">
        <v>45931</v>
      </c>
      <c r="C70" s="14">
        <v>46022</v>
      </c>
      <c r="D70" s="9" t="s">
        <v>76</v>
      </c>
      <c r="E70" s="7" t="s">
        <v>434</v>
      </c>
      <c r="F70" s="7" t="s">
        <v>444</v>
      </c>
      <c r="G70" s="9" t="s">
        <v>435</v>
      </c>
      <c r="H70" s="7" t="s">
        <v>97</v>
      </c>
      <c r="I70" s="7" t="s">
        <v>83</v>
      </c>
      <c r="J70" s="7"/>
      <c r="K70" s="7"/>
      <c r="L70" s="7"/>
      <c r="M70" s="7" t="s">
        <v>86</v>
      </c>
      <c r="N70" s="7" t="s">
        <v>436</v>
      </c>
      <c r="O70" s="7">
        <v>14</v>
      </c>
      <c r="P70" s="8">
        <v>45958</v>
      </c>
      <c r="Q70" s="8">
        <v>46028</v>
      </c>
      <c r="R70" s="7" t="s">
        <v>437</v>
      </c>
      <c r="S70" s="10" t="s">
        <v>438</v>
      </c>
      <c r="T70" s="11">
        <v>319990</v>
      </c>
      <c r="U70" s="11">
        <v>319990</v>
      </c>
      <c r="V70" s="7"/>
      <c r="W70" s="7"/>
      <c r="X70" s="7"/>
      <c r="Y70" s="7" t="s">
        <v>89</v>
      </c>
      <c r="Z70" s="7"/>
      <c r="AA70" s="7" t="s">
        <v>97</v>
      </c>
      <c r="AB70" s="8">
        <v>46022</v>
      </c>
      <c r="AC70" s="7"/>
    </row>
    <row r="71" spans="1:29" ht="57.6" x14ac:dyDescent="0.3">
      <c r="A71" s="9">
        <v>2025</v>
      </c>
      <c r="B71" s="14">
        <v>45931</v>
      </c>
      <c r="C71" s="14">
        <v>46022</v>
      </c>
      <c r="D71" s="9" t="s">
        <v>76</v>
      </c>
      <c r="E71" s="7" t="s">
        <v>439</v>
      </c>
      <c r="F71" s="9" t="s">
        <v>447</v>
      </c>
      <c r="G71" s="9" t="s">
        <v>435</v>
      </c>
      <c r="H71" s="7" t="s">
        <v>97</v>
      </c>
      <c r="I71" s="7" t="s">
        <v>83</v>
      </c>
      <c r="J71" s="7"/>
      <c r="K71" s="7"/>
      <c r="L71" s="7"/>
      <c r="M71" s="7" t="s">
        <v>86</v>
      </c>
      <c r="N71" s="7" t="s">
        <v>440</v>
      </c>
      <c r="O71" s="7">
        <v>15</v>
      </c>
      <c r="P71" s="8">
        <v>45958</v>
      </c>
      <c r="Q71" s="8">
        <v>46028</v>
      </c>
      <c r="R71" s="7" t="s">
        <v>437</v>
      </c>
      <c r="S71" s="10" t="s">
        <v>443</v>
      </c>
      <c r="T71" s="11">
        <v>1120159</v>
      </c>
      <c r="U71" s="11">
        <v>1120159</v>
      </c>
      <c r="V71" s="7"/>
      <c r="W71" s="7"/>
      <c r="X71" s="7"/>
      <c r="Y71" s="7" t="s">
        <v>89</v>
      </c>
      <c r="Z71" s="7"/>
      <c r="AA71" s="7" t="s">
        <v>97</v>
      </c>
      <c r="AB71" s="8">
        <v>46022</v>
      </c>
      <c r="AC71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1" xr:uid="{00000000-0002-0000-0000-000000000000}">
      <formula1>Hidden_13</formula1>
    </dataValidation>
    <dataValidation type="list" allowBlank="1" showErrorMessage="1" sqref="I8:I141" xr:uid="{00000000-0002-0000-0000-000001000000}">
      <formula1>Hidden_28</formula1>
    </dataValidation>
    <dataValidation type="list" allowBlank="1" showErrorMessage="1" sqref="M8:M141" xr:uid="{00000000-0002-0000-0000-000002000000}">
      <formula1>Hidden_312</formula1>
    </dataValidation>
    <dataValidation type="list" allowBlank="1" showErrorMessage="1" sqref="Y8:Y141" xr:uid="{00000000-0002-0000-0000-000003000000}">
      <formula1>Hidden_424</formula1>
    </dataValidation>
  </dataValidations>
  <hyperlinks>
    <hyperlink ref="S39" r:id="rId1" xr:uid="{CD036A2E-FC7A-469D-9D4E-0395ABD2135E}"/>
    <hyperlink ref="S40" r:id="rId2" xr:uid="{94D748CA-7926-4245-A0E3-15E8A0F23A42}"/>
    <hyperlink ref="S41" r:id="rId3" xr:uid="{C33BB872-4DCD-4458-A210-F0B8EDFCF50E}"/>
    <hyperlink ref="S42" r:id="rId4" xr:uid="{E38E040C-162A-40F7-8409-157ED1166DC7}"/>
    <hyperlink ref="S43" r:id="rId5" xr:uid="{BAC373A5-F657-4297-A006-7A628D9F1168}"/>
    <hyperlink ref="S44" r:id="rId6" xr:uid="{5F7A7872-4EC7-446D-8228-D762FD93700B}"/>
    <hyperlink ref="S45" r:id="rId7" xr:uid="{53A869ED-D72D-4D94-B1A2-66A946655114}"/>
    <hyperlink ref="S46" r:id="rId8" xr:uid="{8AC85D78-F52A-49E3-8116-85BBA747B6EE}"/>
    <hyperlink ref="S47" r:id="rId9" xr:uid="{6DB27849-187D-46D4-BCBE-65DF4F1ED7E3}"/>
    <hyperlink ref="S48" r:id="rId10" xr:uid="{0D424BFD-0127-43B9-9940-80D7651DCFCB}"/>
    <hyperlink ref="S49" r:id="rId11" xr:uid="{863A26B9-0466-47A4-9EA2-7404964D4A4B}"/>
    <hyperlink ref="S50" r:id="rId12" xr:uid="{879A8821-A57F-49CE-83ED-A71A97D2D087}"/>
    <hyperlink ref="Z49" r:id="rId13" xr:uid="{798269F9-8662-4E5E-A0EB-08A076573430}"/>
    <hyperlink ref="S52" r:id="rId14" xr:uid="{0650212C-EADC-44D7-A0AA-EEFEE55A6497}"/>
    <hyperlink ref="S53" r:id="rId15" xr:uid="{E4132901-3809-487F-8DD0-10E78A6FA7B2}"/>
    <hyperlink ref="S54" r:id="rId16" xr:uid="{73525EA2-52B6-402E-8DB7-1896D21BBBE2}"/>
    <hyperlink ref="S51" r:id="rId17" xr:uid="{A7AC6001-0457-48FD-A4FD-4C83755C162A}"/>
    <hyperlink ref="S55" r:id="rId18" xr:uid="{7A0516B7-012B-4FFF-B568-9E711DB283C1}"/>
    <hyperlink ref="S56" r:id="rId19" xr:uid="{A11A2A46-57E0-4B6C-90FF-BD89564BF12F}"/>
    <hyperlink ref="S57" r:id="rId20" xr:uid="{D0077174-99A8-48DD-86AB-79353707E057}"/>
    <hyperlink ref="S58" r:id="rId21" xr:uid="{D2107A9B-B47E-490E-B5E3-9C588A1E814D}"/>
    <hyperlink ref="S62" r:id="rId22" xr:uid="{04124839-B381-471F-9E7F-E71E75315BCA}"/>
    <hyperlink ref="S63" r:id="rId23" xr:uid="{019F2F92-9068-4279-9C1A-44BFA9185222}"/>
    <hyperlink ref="S64" r:id="rId24" xr:uid="{EF071DF5-2909-4877-92C2-76CD0BE83DC8}"/>
    <hyperlink ref="S65" r:id="rId25" xr:uid="{9FC5B305-CCD9-4169-A43A-EB31FA482216}"/>
    <hyperlink ref="S66" r:id="rId26" xr:uid="{997DA406-166B-4E22-AD19-932C3EC8959B}"/>
    <hyperlink ref="S67" r:id="rId27" xr:uid="{CEF4B447-D790-44DE-904C-26CEFA79E91D}"/>
    <hyperlink ref="S28" r:id="rId28" xr:uid="{519A44E6-1758-4A07-A9C9-5CD628E59934}"/>
    <hyperlink ref="S8" r:id="rId29" xr:uid="{70B62D9C-566E-4115-B98C-DD193A2F26F3}"/>
    <hyperlink ref="S69" r:id="rId30" xr:uid="{2E47CE53-34EE-44FF-BF1C-1BB0477FAF88}"/>
    <hyperlink ref="Z69" r:id="rId31" xr:uid="{C20C4310-CE82-4281-8B68-5EB0E70964D9}"/>
    <hyperlink ref="S21" r:id="rId32" xr:uid="{835D58CF-0797-433D-B355-22E762572B7D}"/>
    <hyperlink ref="S22" r:id="rId33" xr:uid="{4CB3FEDB-BFAB-4786-9C4E-21092735D89F}"/>
    <hyperlink ref="S23" r:id="rId34" xr:uid="{CE555EFB-58C5-46B6-9279-6AE714F35C67}"/>
    <hyperlink ref="S24" r:id="rId35" xr:uid="{94BD33CF-42F1-4612-8977-D4707EC3F05A}"/>
    <hyperlink ref="S26" r:id="rId36" xr:uid="{D03F5EF1-F0EA-47CD-B2D9-8E69C3B30D32}"/>
    <hyperlink ref="S27" r:id="rId37" xr:uid="{428F422A-0290-4D15-BB9F-52C23F95F592}"/>
    <hyperlink ref="S9" r:id="rId38" xr:uid="{6490B1BE-0740-415F-8DA7-A5595E80E05D}"/>
    <hyperlink ref="S59" r:id="rId39" xr:uid="{C2632959-6F8F-4C54-96AC-5ED822F9EC41}"/>
    <hyperlink ref="S60" r:id="rId40" xr:uid="{DCB37A24-2670-427C-8BE1-E07281769620}"/>
    <hyperlink ref="S61" r:id="rId41" xr:uid="{45F4222D-2723-4B40-B15B-1B622F02C0D4}"/>
    <hyperlink ref="S70" r:id="rId42" xr:uid="{DFBA3397-EFAE-4D60-9ACC-F18782497C66}"/>
    <hyperlink ref="S71" r:id="rId43" xr:uid="{F25254C5-22BC-4692-B1D3-ABD40D0B63F7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G23" sqref="G23"/>
    </sheetView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28" sqref="C28"/>
    </sheetView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3" workbookViewId="0">
      <selection activeCell="B18" sqref="B18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ht="14.4" customHeight="1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s="4" customFormat="1" x14ac:dyDescent="0.3">
      <c r="A4" s="6">
        <v>1</v>
      </c>
      <c r="B4" s="5" t="s">
        <v>118</v>
      </c>
      <c r="C4" s="5" t="s">
        <v>119</v>
      </c>
      <c r="D4" s="5" t="s">
        <v>101</v>
      </c>
    </row>
    <row r="5" spans="1:4" s="4" customFormat="1" x14ac:dyDescent="0.3">
      <c r="A5" s="6">
        <v>2</v>
      </c>
      <c r="B5" s="5" t="s">
        <v>99</v>
      </c>
      <c r="C5" s="5" t="s">
        <v>98</v>
      </c>
      <c r="D5" s="5" t="s">
        <v>100</v>
      </c>
    </row>
    <row r="6" spans="1:4" x14ac:dyDescent="0.3">
      <c r="A6">
        <v>3</v>
      </c>
      <c r="B6" t="s">
        <v>391</v>
      </c>
      <c r="C6" t="s">
        <v>392</v>
      </c>
      <c r="D6" t="s">
        <v>393</v>
      </c>
    </row>
    <row r="7" spans="1:4" x14ac:dyDescent="0.3">
      <c r="A7">
        <v>4</v>
      </c>
      <c r="B7" s="5" t="s">
        <v>394</v>
      </c>
      <c r="C7" s="5" t="s">
        <v>395</v>
      </c>
      <c r="D7" s="5" t="s">
        <v>396</v>
      </c>
    </row>
    <row r="8" spans="1:4" x14ac:dyDescent="0.3">
      <c r="A8">
        <v>5</v>
      </c>
      <c r="B8" s="5" t="s">
        <v>397</v>
      </c>
      <c r="C8" s="5" t="s">
        <v>398</v>
      </c>
      <c r="D8" s="5" t="s">
        <v>233</v>
      </c>
    </row>
    <row r="9" spans="1:4" x14ac:dyDescent="0.3">
      <c r="A9">
        <v>6</v>
      </c>
      <c r="B9" s="5" t="s">
        <v>163</v>
      </c>
      <c r="C9" s="5" t="s">
        <v>164</v>
      </c>
      <c r="D9" s="5" t="s">
        <v>165</v>
      </c>
    </row>
    <row r="10" spans="1:4" x14ac:dyDescent="0.3">
      <c r="A10">
        <v>7</v>
      </c>
      <c r="B10" s="5" t="s">
        <v>169</v>
      </c>
      <c r="C10" s="5" t="s">
        <v>147</v>
      </c>
      <c r="D10" s="5" t="s">
        <v>170</v>
      </c>
    </row>
    <row r="11" spans="1:4" x14ac:dyDescent="0.3">
      <c r="A11">
        <v>8</v>
      </c>
      <c r="B11" t="s">
        <v>204</v>
      </c>
      <c r="C11" t="s">
        <v>205</v>
      </c>
      <c r="D11" t="s">
        <v>206</v>
      </c>
    </row>
    <row r="12" spans="1:4" x14ac:dyDescent="0.3">
      <c r="A12">
        <v>9</v>
      </c>
      <c r="B12" s="5" t="s">
        <v>399</v>
      </c>
      <c r="C12" s="5" t="s">
        <v>263</v>
      </c>
      <c r="D12" s="5" t="s">
        <v>400</v>
      </c>
    </row>
    <row r="13" spans="1:4" x14ac:dyDescent="0.3">
      <c r="A13">
        <v>10</v>
      </c>
      <c r="B13" t="s">
        <v>204</v>
      </c>
      <c r="C13" t="s">
        <v>205</v>
      </c>
      <c r="D13" t="s">
        <v>206</v>
      </c>
    </row>
    <row r="14" spans="1:4" x14ac:dyDescent="0.3">
      <c r="A14">
        <v>11</v>
      </c>
      <c r="B14" t="s">
        <v>215</v>
      </c>
      <c r="C14" t="s">
        <v>216</v>
      </c>
      <c r="D14" t="s">
        <v>217</v>
      </c>
    </row>
    <row r="15" spans="1:4" x14ac:dyDescent="0.3">
      <c r="A15">
        <v>12</v>
      </c>
      <c r="B15" t="s">
        <v>401</v>
      </c>
      <c r="C15" t="s">
        <v>402</v>
      </c>
      <c r="D15" t="s">
        <v>403</v>
      </c>
    </row>
    <row r="16" spans="1:4" x14ac:dyDescent="0.3">
      <c r="A16">
        <v>13</v>
      </c>
      <c r="B16" t="s">
        <v>404</v>
      </c>
      <c r="C16" t="s">
        <v>393</v>
      </c>
      <c r="D16" t="s">
        <v>318</v>
      </c>
    </row>
    <row r="17" spans="1:4" x14ac:dyDescent="0.3">
      <c r="A17">
        <v>14</v>
      </c>
      <c r="B17" t="s">
        <v>445</v>
      </c>
      <c r="C17" t="s">
        <v>446</v>
      </c>
      <c r="D17" t="s">
        <v>393</v>
      </c>
    </row>
    <row r="18" spans="1:4" x14ac:dyDescent="0.3">
      <c r="A18">
        <v>15</v>
      </c>
      <c r="B18" t="s">
        <v>441</v>
      </c>
      <c r="C18" t="s">
        <v>155</v>
      </c>
      <c r="D18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Tabla_590146</vt:lpstr>
      <vt:lpstr>'Reporte de Formatos'!Área_de_impresión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2026-01-30T20:35:31Z</cp:lastPrinted>
  <dcterms:created xsi:type="dcterms:W3CDTF">2025-03-24T16:22:28Z</dcterms:created>
  <dcterms:modified xsi:type="dcterms:W3CDTF">2026-01-30T20:35:34Z</dcterms:modified>
</cp:coreProperties>
</file>