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ceballosa\Documents\USB\TRANSPARENCIA\2025\TERCER TRIMESTRE\"/>
    </mc:Choice>
  </mc:AlternateContent>
  <xr:revisionPtr revIDLastSave="0" documentId="13_ncr:1_{90106EDF-C99E-4A84-A9C9-6AA6A40FDF5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78403" sheetId="13" r:id="rId13"/>
    <sheet name="Hidden_1_Tabla_578403" sheetId="14" r:id="rId14"/>
    <sheet name="Tabla_578430" sheetId="15" r:id="rId15"/>
    <sheet name="Hidden_1_Tabla_578430" sheetId="16" r:id="rId16"/>
    <sheet name="Tabla_578431" sheetId="17" r:id="rId17"/>
    <sheet name="Hidden_1_Tabla_578431" sheetId="18" r:id="rId18"/>
    <sheet name="Tabla_578432" sheetId="19" r:id="rId19"/>
    <sheet name="Tabla_578400" sheetId="21" r:id="rId20"/>
    <sheet name="Hidden_1_Tabla_578432" sheetId="20" r:id="rId21"/>
    <sheet name="Tabla_578433" sheetId="22" r:id="rId22"/>
    <sheet name="Tabla_578434" sheetId="23" r:id="rId23"/>
  </sheets>
  <externalReferences>
    <externalReference r:id="rId24"/>
    <externalReference r:id="rId25"/>
  </externalReferences>
  <definedNames>
    <definedName name="_xlnm._FilterDatabase" localSheetId="0" hidden="1">'Reporte de Formatos'!$A$7:$CI$35</definedName>
    <definedName name="_xlnm.Print_Area" localSheetId="0">'Reporte de Formatos'!$A$2:$CI$35</definedName>
    <definedName name="Hidden_1_Tabla_5784034">Hidden_1_Tabla_578403!$A$1:$A$2</definedName>
    <definedName name="Hidden_1_Tabla_5784304">Hidden_1_Tabla_578430!$A$1:$A$2</definedName>
    <definedName name="Hidden_1_Tabla_5784314">Hidden_1_Tabla_578431!$A$1:$A$2</definedName>
    <definedName name="Hidden_1_Tabla_5784324">Hidden_1_Tabla_578432!$A$1:$A$2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12">[1]Hidden_3!$A$1:$A$2</definedName>
    <definedName name="Hidden_35">Hidden_3!$A$1:$A$2</definedName>
    <definedName name="Hidden_424">[2]Hidden_4!$A$1:$A$2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C10" i="1" l="1"/>
  <c r="BC11" i="1"/>
  <c r="BC12" i="1"/>
  <c r="BC13" i="1"/>
  <c r="BC14" i="1"/>
  <c r="BC15" i="1"/>
  <c r="BC16" i="1"/>
  <c r="BC17" i="1"/>
  <c r="BC18" i="1"/>
  <c r="BC21" i="1"/>
  <c r="BC22" i="1"/>
  <c r="BC30" i="1"/>
  <c r="BC31" i="1"/>
  <c r="BC8" i="1"/>
  <c r="BD35" i="1"/>
  <c r="BC35" i="1" s="1"/>
  <c r="BD34" i="1"/>
  <c r="BC34" i="1" s="1"/>
  <c r="BD33" i="1"/>
  <c r="BC33" i="1" s="1"/>
  <c r="BD32" i="1"/>
  <c r="BC32" i="1" s="1"/>
  <c r="BD31" i="1"/>
  <c r="BD30" i="1"/>
  <c r="BD29" i="1"/>
  <c r="BC29" i="1" s="1"/>
  <c r="BD28" i="1"/>
  <c r="BC28" i="1" s="1"/>
  <c r="BD27" i="1"/>
  <c r="BC27" i="1" s="1"/>
  <c r="BD25" i="1"/>
  <c r="BC25" i="1" s="1"/>
  <c r="BD24" i="1"/>
  <c r="BC24" i="1" s="1"/>
  <c r="BD23" i="1"/>
  <c r="BC23" i="1" s="1"/>
  <c r="BD22" i="1"/>
  <c r="BD21" i="1"/>
  <c r="BD20" i="1"/>
  <c r="BC20" i="1" s="1"/>
  <c r="BD19" i="1"/>
  <c r="BC19" i="1" s="1"/>
</calcChain>
</file>

<file path=xl/sharedStrings.xml><?xml version="1.0" encoding="utf-8"?>
<sst xmlns="http://schemas.openxmlformats.org/spreadsheetml/2006/main" count="1322" uniqueCount="602">
  <si>
    <t>59447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</si>
  <si>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</si>
  <si>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</si>
  <si>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</si>
  <si>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</si>
  <si>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</si>
  <si>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</si>
  <si>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</si>
  <si>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</si>
  <si>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</si>
  <si>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</si>
  <si>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</si>
  <si>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</si>
  <si>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</si>
  <si>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</si>
  <si>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</si>
  <si>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578406</t>
  </si>
  <si>
    <t>578437</t>
  </si>
  <si>
    <t>578438</t>
  </si>
  <si>
    <t>578480</t>
  </si>
  <si>
    <t>578428</t>
  </si>
  <si>
    <t>578459</t>
  </si>
  <si>
    <t>578404</t>
  </si>
  <si>
    <t>578397</t>
  </si>
  <si>
    <t>578398</t>
  </si>
  <si>
    <t>578399</t>
  </si>
  <si>
    <t>578403</t>
  </si>
  <si>
    <t>578453</t>
  </si>
  <si>
    <t>578454</t>
  </si>
  <si>
    <t>578413</t>
  </si>
  <si>
    <t>578430</t>
  </si>
  <si>
    <t>578456</t>
  </si>
  <si>
    <t>578431</t>
  </si>
  <si>
    <t>578432</t>
  </si>
  <si>
    <t>578405</t>
  </si>
  <si>
    <t>578457</t>
  </si>
  <si>
    <t>578401</t>
  </si>
  <si>
    <t>578481</t>
  </si>
  <si>
    <t>578446</t>
  </si>
  <si>
    <t>578439</t>
  </si>
  <si>
    <t>578440</t>
  </si>
  <si>
    <t>578458</t>
  </si>
  <si>
    <t>578441</t>
  </si>
  <si>
    <t>578400</t>
  </si>
  <si>
    <t>578447</t>
  </si>
  <si>
    <t>578460</t>
  </si>
  <si>
    <t>578461</t>
  </si>
  <si>
    <t>578462</t>
  </si>
  <si>
    <t>578463</t>
  </si>
  <si>
    <t>578464</t>
  </si>
  <si>
    <t>578465</t>
  </si>
  <si>
    <t>578466</t>
  </si>
  <si>
    <t>578467</t>
  </si>
  <si>
    <t>578468</t>
  </si>
  <si>
    <t>578469</t>
  </si>
  <si>
    <t>578470</t>
  </si>
  <si>
    <t>578471</t>
  </si>
  <si>
    <t>578472</t>
  </si>
  <si>
    <t>578473</t>
  </si>
  <si>
    <t>578474</t>
  </si>
  <si>
    <t>578475</t>
  </si>
  <si>
    <t>578476</t>
  </si>
  <si>
    <t>578448</t>
  </si>
  <si>
    <t>578411</t>
  </si>
  <si>
    <t>578410</t>
  </si>
  <si>
    <t>578412</t>
  </si>
  <si>
    <t>578407</t>
  </si>
  <si>
    <t>578416</t>
  </si>
  <si>
    <t>578477</t>
  </si>
  <si>
    <t>578478</t>
  </si>
  <si>
    <t>578420</t>
  </si>
  <si>
    <t>578421</t>
  </si>
  <si>
    <t>578419</t>
  </si>
  <si>
    <t>578422</t>
  </si>
  <si>
    <t>578409</t>
  </si>
  <si>
    <t>578408</t>
  </si>
  <si>
    <t>578449</t>
  </si>
  <si>
    <t>578414</t>
  </si>
  <si>
    <t>578483</t>
  </si>
  <si>
    <t>578418</t>
  </si>
  <si>
    <t>578417</t>
  </si>
  <si>
    <t>578425</t>
  </si>
  <si>
    <t>578426</t>
  </si>
  <si>
    <t>578433</t>
  </si>
  <si>
    <t>578436</t>
  </si>
  <si>
    <t>578455</t>
  </si>
  <si>
    <t>578402</t>
  </si>
  <si>
    <t>578450</t>
  </si>
  <si>
    <t>578442</t>
  </si>
  <si>
    <t>578451</t>
  </si>
  <si>
    <t>578452</t>
  </si>
  <si>
    <t>578443</t>
  </si>
  <si>
    <t>578429</t>
  </si>
  <si>
    <t>578434</t>
  </si>
  <si>
    <t>578415</t>
  </si>
  <si>
    <t>578423</t>
  </si>
  <si>
    <t>578427</t>
  </si>
  <si>
    <t>578424</t>
  </si>
  <si>
    <t>578479</t>
  </si>
  <si>
    <t>578482</t>
  </si>
  <si>
    <t>578444</t>
  </si>
  <si>
    <t>578435</t>
  </si>
  <si>
    <t>578445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</si>
  <si>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</si>
  <si>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</si>
  <si>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</si>
  <si>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</si>
  <si>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</si>
  <si>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</si>
  <si>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</si>
  <si>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</si>
  <si>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</si>
  <si>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</si>
  <si>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</si>
  <si>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Tabla_578403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</si>
  <si>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</si>
  <si>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</si>
  <si>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</si>
  <si>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Tabla_578430</t>
  </si>
  <si>
    <t>Fecha en la que se celebró la junta de aclaraciones</t>
  </si>
  <si>
    <t>Relación con los nombres de las/los participantes en la junta de aclaraciones. En el caso de personas morales especificar su denominación o razón social 
Tabla_578431</t>
  </si>
  <si>
    <t>Relación con los nombres de las personas servidoras públicas participantes en las juntas de aclaraciones 
Tabla_578432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</si>
  <si>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</si>
  <si>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</si>
  <si>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</si>
  <si>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</si>
  <si>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</si>
  <si>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</si>
  <si>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</si>
  <si>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</si>
  <si>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</si>
  <si>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Tabla_578400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</si>
  <si>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</si>
  <si>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</si>
  <si>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</si>
  <si>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</si>
  <si>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</si>
  <si>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</si>
  <si>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</si>
  <si>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</si>
  <si>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</si>
  <si>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</si>
  <si>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</si>
  <si>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</si>
  <si>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</si>
  <si>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</si>
  <si>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</si>
  <si>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</si>
  <si>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</si>
  <si>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</si>
  <si>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</si>
  <si>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</si>
  <si>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</si>
  <si>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</si>
  <si>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</si>
  <si>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</si>
  <si>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</si>
  <si>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</si>
  <si>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</si>
  <si>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</si>
  <si>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</si>
  <si>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</si>
  <si>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</si>
  <si>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</si>
  <si>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</si>
  <si>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</si>
  <si>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</si>
  <si>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</si>
  <si>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</si>
  <si>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</si>
  <si>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</si>
  <si>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Tabla_578433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</si>
  <si>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</si>
  <si>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</si>
  <si>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</si>
  <si>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</si>
  <si>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</si>
  <si>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</si>
  <si>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</si>
  <si>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</si>
  <si>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</si>
  <si>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Tabla_578434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</si>
  <si>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</si>
  <si>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</si>
  <si>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</si>
  <si>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</si>
  <si>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</si>
  <si>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</si>
  <si>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</si>
  <si>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</si>
  <si>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</si>
  <si>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</si>
  <si>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</si>
  <si>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</si>
  <si>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</si>
  <si>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</si>
  <si>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</si>
  <si>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</si>
  <si>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</si>
  <si>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</si>
  <si>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</si>
  <si>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</si>
  <si>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</si>
  <si>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</si>
  <si>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</si>
  <si>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</si>
  <si>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</si>
  <si>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</si>
  <si>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</si>
  <si>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</si>
  <si>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</si>
  <si>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</si>
  <si>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</si>
  <si>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</si>
  <si>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</si>
  <si>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</si>
  <si>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</si>
  <si>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</si>
  <si>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</si>
  <si>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</si>
  <si>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</si>
  <si>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</si>
  <si>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</si>
  <si>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</si>
  <si>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</si>
  <si>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</si>
  <si>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</si>
  <si>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</si>
  <si>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</si>
  <si>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</si>
  <si>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</si>
  <si>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</si>
  <si>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</si>
  <si>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</si>
  <si>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</si>
  <si>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</si>
  <si>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</si>
  <si>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</si>
  <si>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</si>
  <si>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</si>
  <si>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</si>
  <si>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</si>
  <si>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</si>
  <si>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</si>
  <si>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</si>
  <si>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</si>
  <si>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</si>
  <si>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</si>
  <si>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</si>
  <si>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</si>
  <si>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</si>
  <si>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</si>
  <si>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</si>
  <si>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</si>
  <si>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</si>
  <si>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</si>
  <si>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</si>
  <si>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</si>
  <si>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</si>
  <si>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</si>
  <si>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</si>
  <si>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</si>
  <si>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</si>
  <si>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</si>
  <si>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</si>
  <si>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</si>
  <si>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</si>
  <si>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</si>
  <si>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</si>
  <si>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</si>
  <si>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</si>
  <si>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</si>
  <si>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</si>
  <si>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</si>
  <si>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</si>
  <si>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</si>
  <si>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</si>
  <si>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</si>
  <si>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</si>
  <si>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</si>
  <si>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</si>
  <si>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</si>
  <si>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</si>
  <si>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</si>
  <si>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</si>
  <si>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</si>
  <si>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</si>
  <si>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</si>
  <si>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</si>
  <si>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</si>
  <si>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</si>
  <si>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</si>
  <si>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</si>
  <si>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</si>
  <si>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</si>
  <si>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</si>
  <si>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</si>
  <si>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</si>
  <si>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</si>
  <si>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</si>
  <si>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</si>
  <si>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</si>
  <si>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</si>
  <si>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</si>
  <si>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</si>
  <si>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</si>
  <si>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</si>
  <si>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</si>
  <si>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79568</t>
  </si>
  <si>
    <t>79569</t>
  </si>
  <si>
    <t>79570</t>
  </si>
  <si>
    <t>79573</t>
  </si>
  <si>
    <t>79571</t>
  </si>
  <si>
    <t>79572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</si>
  <si>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</si>
  <si>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</si>
  <si>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</si>
  <si>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</si>
  <si>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</si>
  <si>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</si>
  <si>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79574</t>
  </si>
  <si>
    <t>79575</t>
  </si>
  <si>
    <t>79576</t>
  </si>
  <si>
    <t>79579</t>
  </si>
  <si>
    <t>79577</t>
  </si>
  <si>
    <t>79578</t>
  </si>
  <si>
    <t>Registro Federal de Contribuyentes (RFC) de las personas físicas o morales que presentaron una proposición u oferta</t>
  </si>
  <si>
    <t>79580</t>
  </si>
  <si>
    <t>79581</t>
  </si>
  <si>
    <t>79582</t>
  </si>
  <si>
    <t>79585</t>
  </si>
  <si>
    <t>79583</t>
  </si>
  <si>
    <t>79584</t>
  </si>
  <si>
    <t>Registro Federal de Contribuyantes (RFC) de las personas físicas o morales participantes en la junta de aclaraciones</t>
  </si>
  <si>
    <t>79586</t>
  </si>
  <si>
    <t>79587</t>
  </si>
  <si>
    <t>79588</t>
  </si>
  <si>
    <t>79591</t>
  </si>
  <si>
    <t>79590</t>
  </si>
  <si>
    <t>79589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</si>
  <si>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</si>
  <si>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</si>
  <si>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</si>
  <si>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</si>
  <si>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</si>
  <si>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79566</t>
  </si>
  <si>
    <t>79567</t>
  </si>
  <si>
    <t>79565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</si>
  <si>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</si>
  <si>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</si>
  <si>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</si>
  <si>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79592</t>
  </si>
  <si>
    <t>Partida Presupuestal</t>
  </si>
  <si>
    <t>79593</t>
  </si>
  <si>
    <t>79594</t>
  </si>
  <si>
    <t>79595</t>
  </si>
  <si>
    <t>79596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</si>
  <si>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</si>
  <si>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</si>
  <si>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</si>
  <si>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</si>
  <si>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SP-06-2025</t>
  </si>
  <si>
    <t>Artículos 89 bis de la Ley para el Ejercicio y Control de los Recursos Públicos para el Estado y los Municipios de Guanajuato; 50, fracción I, del Reglamento Interior del Tribunal de Justicia Administrativa del Estado de Guanajuato; 6, fracción V -en su última parte-, y 7, fracción V, de la Ley de Contrataciones Públicas del Estado de Guanajuato y, 134 de la Constitución Política de los Estados Unidos Mexicanos, y 2119 a 2128 del Código Civil para el Estado de Guanajuato</t>
  </si>
  <si>
    <t>Servicios profesionales independientes consistentes en la asesoría y consultoría en la proyección de resoluciones relacionadas con el trámite de los procesos y procedimientos a cargo de la Sala Especializada</t>
  </si>
  <si>
    <t>Servicios profesionales independientes consistentes en servicios de apoyo administrativo, en la Unidad de Conciliación</t>
  </si>
  <si>
    <t>Rea</t>
  </si>
  <si>
    <t xml:space="preserve">Daniel Osvaldo </t>
  </si>
  <si>
    <t xml:space="preserve">Bocanegra </t>
  </si>
  <si>
    <t>Torres</t>
  </si>
  <si>
    <t>León</t>
  </si>
  <si>
    <t>Ramírez</t>
  </si>
  <si>
    <t>Dinámica del Centro, S.A. de C.V.</t>
  </si>
  <si>
    <t>Transferencia electrónica</t>
  </si>
  <si>
    <t>Federal</t>
  </si>
  <si>
    <t>Dirección Administrativa</t>
  </si>
  <si>
    <t>SN</t>
  </si>
  <si>
    <t>MXn</t>
  </si>
  <si>
    <t>Irapuato</t>
  </si>
  <si>
    <t>BOTD991102Q91</t>
  </si>
  <si>
    <t>Interiores</t>
  </si>
  <si>
    <t>La Herradura 2da Sección</t>
  </si>
  <si>
    <t>Huixquilucan</t>
  </si>
  <si>
    <t>Celaya</t>
  </si>
  <si>
    <t>Nieto</t>
  </si>
  <si>
    <t>Felipe de Jesús</t>
  </si>
  <si>
    <t>Maldonado</t>
  </si>
  <si>
    <t>Badillo</t>
  </si>
  <si>
    <t>DCE101123P70</t>
  </si>
  <si>
    <t>Mar de Andaman</t>
  </si>
  <si>
    <t>129-A</t>
  </si>
  <si>
    <t>Jardines de la Pradera</t>
  </si>
  <si>
    <t>SP-21-2025</t>
  </si>
  <si>
    <t>SP-26-2025</t>
  </si>
  <si>
    <t>SP-27-2025</t>
  </si>
  <si>
    <t>SP-33-2025</t>
  </si>
  <si>
    <t>SP-34-2025</t>
  </si>
  <si>
    <t>Artículos 1, 2 fracción IV, 4 fracciones II, XVI y XXIII, 6 fracción V, 13 fracción VIII, 27, 32, 46, 47 fracción II, 48 fracción I, inciso c), 93 fracciones III y XI, 95, 96, 97, 98 fracción II, 99, 103 y 104 de la Ley de Contrataciones Públicas para el Estado de Guanajuato</t>
  </si>
  <si>
    <t>Prestación de sus servicios profesionales independientes consistentes en la asesoría y consultoría en la proyección de resoluciones relacionadas con el trámite de los procesos y procedimientos a cargo de la Tercera Sala.</t>
  </si>
  <si>
    <t xml:space="preserve">Prestación de sus servicios profesionales independientes de apoyo administrativo en la Primera Sala </t>
  </si>
  <si>
    <t>Vázquez</t>
  </si>
  <si>
    <t>Ibarra</t>
  </si>
  <si>
    <t>Rodríguez</t>
  </si>
  <si>
    <t>López</t>
  </si>
  <si>
    <t>Pérez</t>
  </si>
  <si>
    <t>Alán Mauricio</t>
  </si>
  <si>
    <t>Alejandra</t>
  </si>
  <si>
    <t xml:space="preserve">García </t>
  </si>
  <si>
    <t>Cardoso</t>
  </si>
  <si>
    <t>Oscar Iván</t>
  </si>
  <si>
    <t>Romero</t>
  </si>
  <si>
    <t>Blanca Azucena</t>
  </si>
  <si>
    <t>González</t>
  </si>
  <si>
    <t xml:space="preserve">Álvarez </t>
  </si>
  <si>
    <t>Luis Javier</t>
  </si>
  <si>
    <t>Mosqueda</t>
  </si>
  <si>
    <t>Bibiana Lizeth</t>
  </si>
  <si>
    <t>Villafaña</t>
  </si>
  <si>
    <t>Patiño</t>
  </si>
  <si>
    <t>Grupo Toleon Refrigeración, S.A. de C.V.</t>
  </si>
  <si>
    <t>Ricardo Alejandro</t>
  </si>
  <si>
    <t>Martínez</t>
  </si>
  <si>
    <t>Sn</t>
  </si>
  <si>
    <t>RERA0006277C8</t>
  </si>
  <si>
    <t>Gardenia</t>
  </si>
  <si>
    <t>GACA9301316K0</t>
  </si>
  <si>
    <t>Camelia</t>
  </si>
  <si>
    <t>Jardines de Celaya</t>
  </si>
  <si>
    <t>RORO920421PM6</t>
  </si>
  <si>
    <t>Alhóndiga</t>
  </si>
  <si>
    <t>San Javier</t>
  </si>
  <si>
    <t>AAGB9808295C0</t>
  </si>
  <si>
    <t>San Diego</t>
  </si>
  <si>
    <t>Santa Teresa</t>
  </si>
  <si>
    <t>MONL951013CK6</t>
  </si>
  <si>
    <t>Quetzalli</t>
  </si>
  <si>
    <t>Misión de los Álamos</t>
  </si>
  <si>
    <t>VIPB991025HV9</t>
  </si>
  <si>
    <t>Puerto de Zihuatanejo</t>
  </si>
  <si>
    <t>San Isidro</t>
  </si>
  <si>
    <t>GTR210517GU3</t>
  </si>
  <si>
    <t>Estaño de San José</t>
  </si>
  <si>
    <t>San José de Consuelo</t>
  </si>
  <si>
    <t>Miguel Hidalgo</t>
  </si>
  <si>
    <t>Juan Pablo II</t>
  </si>
  <si>
    <t>SP-35-2025</t>
  </si>
  <si>
    <t>SP-36-2025</t>
  </si>
  <si>
    <t>SP-37-2025</t>
  </si>
  <si>
    <t>SP-38-2025</t>
  </si>
  <si>
    <t>TJA-PS-08-2025</t>
  </si>
  <si>
    <t>TJA-PS-09-2025</t>
  </si>
  <si>
    <t>TJA-PS-10-2025</t>
  </si>
  <si>
    <t>TJA-PS-11-2025</t>
  </si>
  <si>
    <t>TJA-PS-12-2025</t>
  </si>
  <si>
    <t>TJA-PS-13-2025</t>
  </si>
  <si>
    <t>TJA-PS-14-2025</t>
  </si>
  <si>
    <t>TJA.ADQ BIE-PS.02/2025</t>
  </si>
  <si>
    <t>TJA.ADQ BIE-PS.03/2025</t>
  </si>
  <si>
    <t>TJA.ADQ.BIE.08.2025</t>
  </si>
  <si>
    <t>TJA.ADQ.BIE.09.2025</t>
  </si>
  <si>
    <t>TJA.ADQ.BIE.10.2025</t>
  </si>
  <si>
    <t>TJA.ADQ.BIE.11.2025</t>
  </si>
  <si>
    <t>TJA.ADQ.BIE.12.2025</t>
  </si>
  <si>
    <t>TJA.ADQ.BIE.13.2025</t>
  </si>
  <si>
    <t>TJA.ADQ.BIE.14.2025</t>
  </si>
  <si>
    <t>TJA.ADQ.BIE.15.2025</t>
  </si>
  <si>
    <t>Prestación de servicios profesionales de apoyo administrativo en la Oficialía de Partes adscrita a la Secretaría General de Acuerdos</t>
  </si>
  <si>
    <t>Prestación de sus servicios profesionales independientes consistentes en la asesoría y consultoría en la proyección de resoluciones relacionadas con el trámite de los procesos y procedimientos a cargo de la Cuarta Sala</t>
  </si>
  <si>
    <t>Prestación de sus servicios profesionales independientes consistentes en la asesoría y consultoría en la proyección de resoluciones relacionadas con el trámite de los procesos y procedimientos a cargo de la Sala Especializada</t>
  </si>
  <si>
    <t>Prestación de sus servicios profesionales independientes de apoyo administrativo en la Primera Sala</t>
  </si>
  <si>
    <t>Servicio de mantenimiento de equipo industrial, consistente en: suministro e instalación de baterías UPS marca industronic modelo UPS-IND-1353 de 20 KVA baterías marca Eaton modelo PWHR1234W2FR 12V 9AH, y baterías UPS marca insdustronic modelo UPS-IND-1353 de 30 KVA baterías marca Eaton modelo PWR1234W2FR 12V 9AH.</t>
  </si>
  <si>
    <t>Servicio de alimentos para 280 doscientos ochenta personas, con motivo de la comida por la celebración del Trigésimo Octavo Aniversario del Tribunal, a llevarse a cabo el 12 doce de septiembre de 2025 dos mil veinticinco.</t>
  </si>
  <si>
    <t>Servicio de mantenimiento en estacionamiento, consistente en el suministro, fabricación e instalación de cubierta para estructura en arco de 15x12 metros con lona de 680 gramos/M2 blackout</t>
  </si>
  <si>
    <t>Servicio de mantenimiento preventivo a los siguientes equipos eléctricos: transformador seco 225 KVA, transformador seco 500 KVA, 1 subestación, tablero G-con master pack, tablero B-E-600 amp, tablero C-30 unid, tablero AAE-42 unid, tablero square 30 unid, libranza, tableros de aires acondicionados interna y conexión al termino de los trabajos.</t>
  </si>
  <si>
    <t>Servicio de escenografía, audio, video proyección, iluminación, sistema de circuito cerrado, con motivo de la celebración del Trigésimo Octavo Aniversario del Tribunal, a llevarse a cabo el 12 doce de septiembre de 2025 dos mil veinticinco.</t>
  </si>
  <si>
    <t>Servicio de coffe break para 250 personas, con motivo de la celebración del Trigésimo Octavo Aniversario del Tribunal, a llevarse a cabo el 12 doce de septiembre de 2025 dos mil veinticinco.</t>
  </si>
  <si>
    <t>Servicio de impermeabilización de ductería en equipo de paquete, incluye: impermeabilizante fibratado, aislante térmico y membrana reforzada.</t>
  </si>
  <si>
    <t>Contrato abierto de servicio de suministro, control y administración de combustible para el parque vehicular propiedad de este Tribunal, mediante las plataformas CONTROL FLOTA y MOVILIDAD, con un consumo mínimo de 62,172 litros y un consumo máximo de 75,790 litros de combustible, con un costo por concepto de comisión del 2% respecto del consumo realizado.</t>
  </si>
  <si>
    <t>Suministro e instalación de un equipo de aire acondicionado tipo mini Split de 3 toneladas, marca Mirage, Inverter 220V, para la Quinta Sala del Tribunal</t>
  </si>
  <si>
    <t>Adquisición de material de papelería.</t>
  </si>
  <si>
    <t>Adquisición de 385 trecientas ochenta y cinco piezas de camisa/blusa de gabardina manga larga para dama y caballero, color blanca, gabardina 50% algodón 50% poliéster, bordado de dos tonos al frente lado izquierdo de 10 cms x cms.</t>
  </si>
  <si>
    <t>Adquisición de 667 cajas para empaque con impresión a una tinta.</t>
  </si>
  <si>
    <t>Adquisición de 265 Licencias Microsoft 365 Apps For Business, con vigencia anual, del 29 de agosto de 2025 al 29 de agosto de 2026.
29 de agosto de 2025</t>
  </si>
  <si>
    <t>Adquisición de 27 Licencias Microsoft 365 Business Standard, con vigencia anual, del 29 de agosto de 2025 al 29 de agosto de 2026.</t>
  </si>
  <si>
    <t>Adquisición de 500 quinientas bolsas sin fuelle con asas y cierre, de algodón/yute con medidas de 49 centímetros X 16 centímetros X 37 centímetros, e impresión de logotipo del Tribunal a 2 tintas 1 posición y, 500 quinientos bolígrafos script SH 1005 mecanismo twist, de plástico con medidas de 1.2 X 13.5 centímetros, color de tinta negro, e impresión del logotipo del Tribunal a 2 tintas 1 posición</t>
  </si>
  <si>
    <t>Adquisición de 500 quinientos paraguas Khasi par 028, paraguas de bolsillo de 8 paneles, sistema de abertura manual, mango de madera con asa elástica, incluye funda individual con botón metálico que permite abrir y guardar el paraguas fácilmente, de poliéster con medida de 98 centímetros de diámetro, e impresión del logotipo del Tribunal a 2 tintas 1 posición</t>
  </si>
  <si>
    <t>Adquisición de 2 licencias Creative Cloud, por un periodo de 12 meses</t>
  </si>
  <si>
    <t>Bernardo Fabián</t>
  </si>
  <si>
    <t>Larraguivel</t>
  </si>
  <si>
    <t>Muñoz</t>
  </si>
  <si>
    <t xml:space="preserve">Ramírez </t>
  </si>
  <si>
    <t>María de los Angeles</t>
  </si>
  <si>
    <t>Sixto</t>
  </si>
  <si>
    <t>Ortega</t>
  </si>
  <si>
    <t>Juan Manuel</t>
  </si>
  <si>
    <t>Campos</t>
  </si>
  <si>
    <t>Mendoza</t>
  </si>
  <si>
    <t>Fernando Andrés</t>
  </si>
  <si>
    <t>Andrea Evelin</t>
  </si>
  <si>
    <t xml:space="preserve">Soto </t>
  </si>
  <si>
    <t>Camacho</t>
  </si>
  <si>
    <t>Jessica Fernanda</t>
  </si>
  <si>
    <t>Zamarripa</t>
  </si>
  <si>
    <t>Duran</t>
  </si>
  <si>
    <t>Andrea Nayeli</t>
  </si>
  <si>
    <t xml:space="preserve">Hernández </t>
  </si>
  <si>
    <t>Palacios</t>
  </si>
  <si>
    <t>Ismael</t>
  </si>
  <si>
    <t>Lorena de Jesús</t>
  </si>
  <si>
    <t>Domínguez</t>
  </si>
  <si>
    <t xml:space="preserve">Erika Eisy </t>
  </si>
  <si>
    <t>Godinez</t>
  </si>
  <si>
    <t>Espino</t>
  </si>
  <si>
    <t>José</t>
  </si>
  <si>
    <t>Salazar</t>
  </si>
  <si>
    <t>Grecia Fernanda</t>
  </si>
  <si>
    <t>Adolfo</t>
  </si>
  <si>
    <t>Meza</t>
  </si>
  <si>
    <t>Perla Patricia</t>
  </si>
  <si>
    <t>Sánchez</t>
  </si>
  <si>
    <t>Pineda</t>
  </si>
  <si>
    <t>Grupo Produce Comunicación, S.A. de C.V.</t>
  </si>
  <si>
    <t>Pluxee México, S.A. de C.V.</t>
  </si>
  <si>
    <t>Corporativo Nethost, S.A. de C.V.</t>
  </si>
  <si>
    <t>Rush Tecnologías, S.A. de C.V.</t>
  </si>
  <si>
    <t>SOCA971130JV4</t>
  </si>
  <si>
    <t>El Novillero</t>
  </si>
  <si>
    <t>Abasolo</t>
  </si>
  <si>
    <t>ZADJ981004469</t>
  </si>
  <si>
    <t>Árbol de Pino</t>
  </si>
  <si>
    <t>Santa Fe</t>
  </si>
  <si>
    <t>HEPA0103193D3</t>
  </si>
  <si>
    <t>Zaragoza</t>
  </si>
  <si>
    <t>Zona centro</t>
  </si>
  <si>
    <t>Salamanca</t>
  </si>
  <si>
    <t>LOLI730710FF6</t>
  </si>
  <si>
    <t>Pradera de los Laureles</t>
  </si>
  <si>
    <t>Praderas</t>
  </si>
  <si>
    <t>DOPL761013IXA</t>
  </si>
  <si>
    <t>La Luz</t>
  </si>
  <si>
    <t>San Pedro de los Hernández</t>
  </si>
  <si>
    <t>GOEE8110221F6</t>
  </si>
  <si>
    <t>Cerro del Gigante</t>
  </si>
  <si>
    <t>Cerrito del Jerez</t>
  </si>
  <si>
    <t>GPC110204750</t>
  </si>
  <si>
    <t>Rio Grijalva</t>
  </si>
  <si>
    <t>Prados Verdes</t>
  </si>
  <si>
    <t>VASJ660514JF2</t>
  </si>
  <si>
    <t xml:space="preserve">Ex-Hacienda de Santa Ana </t>
  </si>
  <si>
    <t>Marfil</t>
  </si>
  <si>
    <t>PME811211B20</t>
  </si>
  <si>
    <t xml:space="preserve">Miguel de Cervantes Saavedra </t>
  </si>
  <si>
    <t>Granada</t>
  </si>
  <si>
    <t>ROSG990515SG4</t>
  </si>
  <si>
    <t>Jupiter</t>
  </si>
  <si>
    <t>Popular Anaya</t>
  </si>
  <si>
    <t>MEMA521110LVA</t>
  </si>
  <si>
    <t>207-C</t>
  </si>
  <si>
    <t>Arbide</t>
  </si>
  <si>
    <t>CNE041028RW5</t>
  </si>
  <si>
    <t>Paseo de los Canarios</t>
  </si>
  <si>
    <t>San Isidro de Jerez</t>
  </si>
  <si>
    <t>SAPP850525K28</t>
  </si>
  <si>
    <t>Pino Suarez</t>
  </si>
  <si>
    <t>RTE160309QG7</t>
  </si>
  <si>
    <t xml:space="preserve">Lomas de San Francisco </t>
  </si>
  <si>
    <t>Manzana 9</t>
  </si>
  <si>
    <t>Villaseca</t>
  </si>
  <si>
    <t>La columna hipervínculo al documento del contrato y sus anexos, en versión pública si así corresponde, estará disponible a más tardar el 30 de noviembre de 2025</t>
  </si>
  <si>
    <t>SP-10-2025</t>
  </si>
  <si>
    <t>Artículos 89 bis de la Ley para el Ejercicio y Control de los Recursos Públicos para el Estado y los Municipios de Guanajuato; 50, fracción I, del Reglamento Interior del Tribunal de Justicia Administrativa del Estado de Guanajuato; 6, fracción V -en su última parte-, y 7, fracción V, de la Ley de Contrataciones Públicas del Estado de Guanajuato y, 134 de la Constitución Política de los Estados Unidos Mexicanos</t>
  </si>
  <si>
    <t>Servicios profesionales independientes consistentes en la asesoría y consultoría en la proyección de resoluciones relacionadas con el trámite de los procesos y procedimientos a cargo de la Cuarta Sala</t>
  </si>
  <si>
    <t>Carlos Jahir</t>
  </si>
  <si>
    <t>Negrete</t>
  </si>
  <si>
    <t>Pimentel</t>
  </si>
  <si>
    <t>NEPC981013TXA</t>
  </si>
  <si>
    <t>Circuito San Miguelito</t>
  </si>
  <si>
    <t>111-A</t>
  </si>
  <si>
    <t>La Rinconada de la Hacienda</t>
  </si>
  <si>
    <t>https://transparencia.tcagto.gob.mx/wp-content/uploads/2025/04/SP-10-2025.pdf</t>
  </si>
  <si>
    <t>https://transparencia.tcagto.gob.mx/wp-content/uploads/2025/04/SP-06-2025.pdf</t>
  </si>
  <si>
    <t>https://transparencia.tcagto.gob.mx/wp-content/uploads/2025/07/SP-21-2025.pdf</t>
  </si>
  <si>
    <t>https://transparencia.tcagto.gob.mx/wp-content/uploads/2025/07/SP-26-2025.pdf</t>
  </si>
  <si>
    <t>https://transparencia.tcagto.gob.mx/wp-content/uploads/2025/07/SP-27-2025.pdf</t>
  </si>
  <si>
    <t>https://transparencia.tcagto.gob.mx/wp-content/uploads/2025/07/SP-33-2025.pdf</t>
  </si>
  <si>
    <t>https://transparencia.tcagto.gob.mx/wp-content/uploads/2025/09/SP-34-2025-1.pdf</t>
  </si>
  <si>
    <t>https://transparencia.tcagto.gob.mx/wp-content/uploads/2025/10/SP-35-2025.pdf</t>
  </si>
  <si>
    <t>https://transparencia.tcagto.gob.mx/wp-content/uploads/2025/10/TJA.ADQBIE.PS_.02.2025.pdf</t>
  </si>
  <si>
    <t>https://transparencia.tcagto.gob.mx/wp-content/uploads/2025/10/TJA.ADQ_.BIE_.09.2025.pdf</t>
  </si>
  <si>
    <t>https://transparencia.tcagto.gob.mx/wp-content/uploads/2025/10/TJA.ADQ_.BIE_.10.2025.pdf</t>
  </si>
  <si>
    <t>https://transparencia.tcagto.gob.mx/wp-content/uploads/2025/10/TJA.ADQ_.BIE_.11.2025.pdf</t>
  </si>
  <si>
    <t>https://transparencia.tcagto.gob.mx/wp-content/uploads/2025/10/TJA.ADQ_.BIE_.12.2025.pdf</t>
  </si>
  <si>
    <t>https://transparencia.tcagto.gob.mx/wp-content/uploads/2025/10/TJA.ADQ_.BIE_.13.2025.pdf</t>
  </si>
  <si>
    <t>https://transparencia.tcagto.gob.mx/wp-content/uploads/2025/10/TJA.ADQ_.BIE_.14.2025.pdf</t>
  </si>
  <si>
    <t>https://transparencia.tcagto.gob.mx/wp-content/uploads/2025/10/Convenio-de-terminacion-anticipada-SP-10-2025.pdf</t>
  </si>
  <si>
    <t>https://transparencia.tcagto.gob.mx/wp-content/uploads/2025/10/Convenio-de-terminacion-anticipada-SP-21-2025.pdf</t>
  </si>
  <si>
    <t>https://transparencia.tcagto.gob.mx/wp-content/uploads/2025/10/Convenio-de-terminacion-anticipada-SP-26-2025.pdf</t>
  </si>
  <si>
    <t>https://transparencia.tcagto.gob.mx/wp-content/uploads/2025/10/Convenio-modificatorio-SP-27-2025.pdf</t>
  </si>
  <si>
    <t>Convenio modificatorio</t>
  </si>
  <si>
    <t>Los Huizaches</t>
  </si>
  <si>
    <t>https://transparencia.tcagto.gob.mx/wp-content/uploads/2025/10/Convenios-modificatorios-SP-06-2025.pdf</t>
  </si>
  <si>
    <t>La columna hipervínculo al documento del convenio y/o contrato, en versión pública, estará disponible a más tardar el 30 de noviembre de 2025</t>
  </si>
  <si>
    <t>Convenio de terminación anticipada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</si>
</sst>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3" x14ac:knownFonts="1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indexed="9"/>
      <name val="Arial"/>
      <family val="2"/>
    </font>
    <font>
      <sz val="11"/>
      <color indexed="8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8"/>
      <color indexed="8"/>
      <name val="Aptos Narrow"/>
      <family val="2"/>
      <scheme val="minor"/>
    </font>
    <font>
      <sz val="11"/>
      <name val="Aptos Narrow"/>
      <family val="2"/>
      <scheme val="minor"/>
    </font>
    <font>
      <b/>
      <sz val="7"/>
      <color indexed="9"/>
      <name val="Arial"/>
      <family val="2"/>
    </font>
    <font>
      <sz val="7"/>
      <color indexed="8"/>
      <name val="Aptos Narrow"/>
      <family val="2"/>
      <scheme val="minor"/>
    </font>
    <font>
      <sz val="7"/>
      <color indexed="8"/>
      <name val="Arial"/>
      <family val="2"/>
    </font>
    <font>
      <sz val="9"/>
      <color indexed="8"/>
      <name val="Aptos Narrow"/>
      <family val="2"/>
      <scheme val="minor"/>
    </font>
    <font>
      <sz val="7"/>
      <color theme="1"/>
      <name val="Arial"/>
      <family val="2"/>
    </font>
    <font>
      <sz val="8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34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right" wrapText="1"/>
    </xf>
    <xf numFmtId="0" fontId="6" fillId="0" borderId="0" xfId="0" applyFont="1" applyAlignment="1">
      <alignment horizontal="left" wrapText="1"/>
    </xf>
    <xf numFmtId="0" fontId="6" fillId="0" borderId="0" xfId="0" applyFont="1" applyAlignment="1">
      <alignment horizontal="left"/>
    </xf>
    <xf numFmtId="0" fontId="4" fillId="0" borderId="1" xfId="2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14" fontId="0" fillId="0" borderId="1" xfId="0" applyNumberFormat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14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14" fontId="10" fillId="0" borderId="1" xfId="0" applyNumberFormat="1" applyFont="1" applyBorder="1" applyAlignment="1">
      <alignment horizontal="center" vertical="center" wrapText="1"/>
    </xf>
    <xf numFmtId="43" fontId="10" fillId="0" borderId="1" xfId="1" applyFont="1" applyBorder="1" applyAlignment="1">
      <alignment horizontal="center" vertical="center"/>
    </xf>
    <xf numFmtId="43" fontId="10" fillId="0" borderId="1" xfId="1" applyFont="1" applyBorder="1" applyAlignment="1">
      <alignment horizontal="center" vertical="center" wrapText="1"/>
    </xf>
    <xf numFmtId="43" fontId="5" fillId="0" borderId="0" xfId="1" applyFont="1" applyAlignment="1">
      <alignment horizontal="center" vertical="center"/>
    </xf>
    <xf numFmtId="43" fontId="8" fillId="0" borderId="0" xfId="1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3" fontId="5" fillId="0" borderId="1" xfId="1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43" fontId="11" fillId="3" borderId="1" xfId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" fillId="0" borderId="1" xfId="2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ceballosa\Documents\USB\TRANSPARENCIA\2025\LTAIPG26F1_XXVII_1ER_TRIM_2025.xlsx" TargetMode="External"/><Relationship Id="rId1" Type="http://schemas.openxmlformats.org/officeDocument/2006/relationships/externalLinkPath" Target="/Users/aceballosa/Documents/USB/TRANSPARENCIA/2025/LTAIPG26F1_XXVII_1ER_TRIM_2025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ceballosa\Documents\USB\TRANSPARENCIA\2025\SEGUNDO%20TRIMESTRE\LTAIPG26F1_XXVII_2DO_TRIM_2025.xlsx" TargetMode="External"/><Relationship Id="rId1" Type="http://schemas.openxmlformats.org/officeDocument/2006/relationships/externalLinkPath" Target="/Users/aceballosa/Documents/USB/TRANSPARENCIA/2025/SEGUNDO%20TRIMESTRE/LTAIPG26F1_XXVII_2DO_TRIM_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Tabla_590146"/>
    </sheetNames>
    <sheetDataSet>
      <sheetData sheetId="0"/>
      <sheetData sheetId="1"/>
      <sheetData sheetId="2"/>
      <sheetData sheetId="3">
        <row r="1">
          <cell r="A1" t="str">
            <v>Hombre</v>
          </cell>
        </row>
        <row r="2">
          <cell r="A2" t="str">
            <v>Mujer</v>
          </cell>
        </row>
      </sheetData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Tabla_590146"/>
    </sheetNames>
    <sheetDataSet>
      <sheetData sheetId="0"/>
      <sheetData sheetId="1"/>
      <sheetData sheetId="2"/>
      <sheetData sheetId="3"/>
      <sheetData sheetId="4">
        <row r="1">
          <cell r="A1" t="str">
            <v>Si</v>
          </cell>
        </row>
        <row r="2">
          <cell r="A2" t="str">
            <v>No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tcagto.gob.mx/wp-content/uploads/2025/10/TJA.ADQ_.BIE_.14.2025.pdf" TargetMode="External"/><Relationship Id="rId13" Type="http://schemas.openxmlformats.org/officeDocument/2006/relationships/hyperlink" Target="https://transparencia.tcagto.gob.mx/wp-content/uploads/2025/10/TJA.ADQ_.BIE_.09.2025.pdf" TargetMode="External"/><Relationship Id="rId3" Type="http://schemas.openxmlformats.org/officeDocument/2006/relationships/hyperlink" Target="https://transparencia.tcagto.gob.mx/wp-content/uploads/2025/04/SP-06-2025.pdf" TargetMode="External"/><Relationship Id="rId7" Type="http://schemas.openxmlformats.org/officeDocument/2006/relationships/hyperlink" Target="https://transparencia.tcagto.gob.mx/wp-content/uploads/2025/10/TJA.ADQBIE.PS_.02.2025.pdf" TargetMode="External"/><Relationship Id="rId12" Type="http://schemas.openxmlformats.org/officeDocument/2006/relationships/hyperlink" Target="https://transparencia.tcagto.gob.mx/wp-content/uploads/2025/10/TJA.ADQ_.BIE_.10.2025.pdf" TargetMode="External"/><Relationship Id="rId2" Type="http://schemas.openxmlformats.org/officeDocument/2006/relationships/hyperlink" Target="https://transparencia.tcagto.gob.mx/wp-content/uploads/2025/07/SP-33-2025.pdf" TargetMode="External"/><Relationship Id="rId16" Type="http://schemas.openxmlformats.org/officeDocument/2006/relationships/printerSettings" Target="../printerSettings/printerSettings1.bin"/><Relationship Id="rId1" Type="http://schemas.openxmlformats.org/officeDocument/2006/relationships/hyperlink" Target="https://transparencia.tcagto.gob.mx/wp-content/uploads/2025/09/SP-34-2025-1.pdf" TargetMode="External"/><Relationship Id="rId6" Type="http://schemas.openxmlformats.org/officeDocument/2006/relationships/hyperlink" Target="https://transparencia.tcagto.gob.mx/wp-content/uploads/2025/07/SP-27-2025.pdf" TargetMode="External"/><Relationship Id="rId11" Type="http://schemas.openxmlformats.org/officeDocument/2006/relationships/hyperlink" Target="https://transparencia.tcagto.gob.mx/wp-content/uploads/2025/10/TJA.ADQ_.BIE_.11.2025.pdf" TargetMode="External"/><Relationship Id="rId5" Type="http://schemas.openxmlformats.org/officeDocument/2006/relationships/hyperlink" Target="https://transparencia.tcagto.gob.mx/wp-content/uploads/2025/07/SP-26-2025.pdf" TargetMode="External"/><Relationship Id="rId15" Type="http://schemas.openxmlformats.org/officeDocument/2006/relationships/hyperlink" Target="https://transparencia.tcagto.gob.mx/wp-content/uploads/2025/04/SP-10-2025.pdf" TargetMode="External"/><Relationship Id="rId10" Type="http://schemas.openxmlformats.org/officeDocument/2006/relationships/hyperlink" Target="https://transparencia.tcagto.gob.mx/wp-content/uploads/2025/10/TJA.ADQ_.BIE_.12.2025.pdf" TargetMode="External"/><Relationship Id="rId4" Type="http://schemas.openxmlformats.org/officeDocument/2006/relationships/hyperlink" Target="https://transparencia.tcagto.gob.mx/wp-content/uploads/2025/07/SP-21-2025.pdf" TargetMode="External"/><Relationship Id="rId9" Type="http://schemas.openxmlformats.org/officeDocument/2006/relationships/hyperlink" Target="https://transparencia.tcagto.gob.mx/wp-content/uploads/2025/10/TJA.ADQ_.BIE_.13.2025.pdf" TargetMode="External"/><Relationship Id="rId14" Type="http://schemas.openxmlformats.org/officeDocument/2006/relationships/hyperlink" Target="https://transparencia.tcagto.gob.mx/wp-content/uploads/2025/10/SP-35-2025.pdf" TargetMode="Externa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tcagto.gob.mx/wp-content/uploads/2025/10/Convenio-de-terminacion-anticipada-SP-26-2025.pdf" TargetMode="External"/><Relationship Id="rId2" Type="http://schemas.openxmlformats.org/officeDocument/2006/relationships/hyperlink" Target="https://transparencia.tcagto.gob.mx/wp-content/uploads/2025/10/Convenio-de-terminacion-anticipada-SP-21-2025.pdf" TargetMode="External"/><Relationship Id="rId1" Type="http://schemas.openxmlformats.org/officeDocument/2006/relationships/hyperlink" Target="https://transparencia.tcagto.gob.mx/wp-content/uploads/2025/10/Convenio-de-terminacion-anticipada-SP-10-2025.pdf" TargetMode="External"/><Relationship Id="rId5" Type="http://schemas.openxmlformats.org/officeDocument/2006/relationships/hyperlink" Target="https://transparencia.tcagto.gob.mx/wp-content/uploads/2025/10/Convenios-modificatorios-SP-06-2025.pdf" TargetMode="External"/><Relationship Id="rId4" Type="http://schemas.openxmlformats.org/officeDocument/2006/relationships/hyperlink" Target="https://transparencia.tcagto.gob.mx/wp-content/uploads/2025/10/Convenio-modificatorio-SP-27-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I35"/>
  <sheetViews>
    <sheetView tabSelected="1" topLeftCell="A11" workbookViewId="0">
      <selection activeCell="G9" sqref="G9"/>
    </sheetView>
  </sheetViews>
  <sheetFormatPr baseColWidth="10" defaultColWidth="8.88671875" defaultRowHeight="10.8" x14ac:dyDescent="0.3"/>
  <cols>
    <col min="1" max="1" width="8" style="2" bestFit="1" customWidth="1"/>
    <col min="2" max="2" width="13.44140625" style="2" customWidth="1"/>
    <col min="3" max="3" width="15" style="2" customWidth="1"/>
    <col min="4" max="4" width="18.44140625" style="2" customWidth="1"/>
    <col min="5" max="5" width="21.33203125" style="2" customWidth="1"/>
    <col min="6" max="6" width="19.5546875" style="2" customWidth="1"/>
    <col min="7" max="7" width="22.44140625" style="2" customWidth="1"/>
    <col min="8" max="8" width="11.21875" style="2" customWidth="1"/>
    <col min="9" max="9" width="33.5546875" style="2" customWidth="1"/>
    <col min="10" max="10" width="8.77734375" style="2" customWidth="1"/>
    <col min="11" max="11" width="8.21875" style="2" customWidth="1"/>
    <col min="12" max="12" width="8.77734375" style="2" customWidth="1"/>
    <col min="13" max="13" width="6.5546875" style="2" customWidth="1"/>
    <col min="14" max="14" width="25.109375" style="2" customWidth="1"/>
    <col min="15" max="15" width="22.77734375" style="2" customWidth="1"/>
    <col min="16" max="16" width="11.88671875" style="2" customWidth="1"/>
    <col min="17" max="17" width="20.21875" style="2" customWidth="1"/>
    <col min="18" max="18" width="21.88671875" style="2" customWidth="1"/>
    <col min="19" max="19" width="12" style="2" customWidth="1"/>
    <col min="20" max="20" width="12.6640625" style="2" customWidth="1"/>
    <col min="21" max="21" width="10.21875" style="2" customWidth="1"/>
    <col min="22" max="22" width="15" style="2" customWidth="1"/>
    <col min="23" max="23" width="14.6640625" style="2" customWidth="1"/>
    <col min="24" max="24" width="14.5546875" style="2" customWidth="1"/>
    <col min="25" max="25" width="11.44140625" style="2" customWidth="1"/>
    <col min="26" max="26" width="14" style="2" customWidth="1"/>
    <col min="27" max="27" width="21.109375" style="2" customWidth="1"/>
    <col min="28" max="28" width="18.33203125" style="2" customWidth="1"/>
    <col min="29" max="29" width="19.77734375" style="2" customWidth="1"/>
    <col min="30" max="30" width="15" style="2" customWidth="1"/>
    <col min="31" max="31" width="14" style="2" customWidth="1"/>
    <col min="32" max="32" width="16" style="2" customWidth="1"/>
    <col min="33" max="33" width="15.109375" style="2" customWidth="1"/>
    <col min="34" max="34" width="13" style="2" customWidth="1"/>
    <col min="35" max="35" width="14.21875" style="2" customWidth="1"/>
    <col min="36" max="36" width="12.21875" style="2" customWidth="1"/>
    <col min="37" max="37" width="14.5546875" style="2" customWidth="1"/>
    <col min="38" max="38" width="12.33203125" style="2" customWidth="1"/>
    <col min="39" max="39" width="17.33203125" style="2" customWidth="1"/>
    <col min="40" max="40" width="14.5546875" style="2" customWidth="1"/>
    <col min="41" max="41" width="13.5546875" style="2" customWidth="1"/>
    <col min="42" max="42" width="12" style="2" customWidth="1"/>
    <col min="43" max="43" width="12.44140625" style="2" customWidth="1"/>
    <col min="44" max="44" width="12.5546875" style="2" customWidth="1"/>
    <col min="45" max="45" width="11.33203125" style="2" customWidth="1"/>
    <col min="46" max="46" width="13.21875" style="2" customWidth="1"/>
    <col min="47" max="47" width="17.6640625" style="2" customWidth="1"/>
    <col min="48" max="48" width="14.88671875" style="2" customWidth="1"/>
    <col min="49" max="49" width="8.6640625" style="2" customWidth="1"/>
    <col min="50" max="50" width="9.33203125" style="2" customWidth="1"/>
    <col min="51" max="51" width="15.6640625" style="2" customWidth="1"/>
    <col min="52" max="52" width="10.33203125" style="2" customWidth="1"/>
    <col min="53" max="53" width="10.6640625" style="2" customWidth="1"/>
    <col min="54" max="54" width="11.77734375" style="2" customWidth="1"/>
    <col min="55" max="55" width="18.21875" style="21" customWidth="1"/>
    <col min="56" max="56" width="15.88671875" style="2" customWidth="1"/>
    <col min="57" max="57" width="11.44140625" style="2" customWidth="1"/>
    <col min="58" max="58" width="10.77734375" style="2" customWidth="1"/>
    <col min="59" max="59" width="7.21875" style="2" customWidth="1"/>
    <col min="60" max="60" width="12.109375" style="2" customWidth="1"/>
    <col min="61" max="61" width="10.109375" style="2" customWidth="1"/>
    <col min="62" max="62" width="17.109375" style="2" customWidth="1"/>
    <col min="63" max="63" width="15.88671875" style="2" customWidth="1"/>
    <col min="64" max="64" width="11.5546875" style="2" customWidth="1"/>
    <col min="65" max="65" width="9.77734375" style="2" customWidth="1"/>
    <col min="66" max="66" width="17" style="2" customWidth="1"/>
    <col min="67" max="68" width="13.88671875" style="2" customWidth="1"/>
    <col min="69" max="69" width="11.77734375" style="2" customWidth="1"/>
    <col min="70" max="70" width="16.88671875" style="2" customWidth="1"/>
    <col min="71" max="71" width="10.6640625" style="2" customWidth="1"/>
    <col min="72" max="72" width="10.109375" style="2" customWidth="1"/>
    <col min="73" max="73" width="11.5546875" style="2" customWidth="1"/>
    <col min="74" max="74" width="13.21875" style="2" customWidth="1"/>
    <col min="75" max="75" width="16.5546875" style="2" customWidth="1"/>
    <col min="76" max="76" width="17.5546875" style="2" customWidth="1"/>
    <col min="77" max="77" width="19.88671875" style="2" customWidth="1"/>
    <col min="78" max="78" width="10.77734375" style="2" customWidth="1"/>
    <col min="79" max="79" width="16.6640625" style="2" customWidth="1"/>
    <col min="80" max="80" width="13.109375" style="2" customWidth="1"/>
    <col min="81" max="81" width="20.33203125" style="2" customWidth="1"/>
    <col min="82" max="82" width="21.21875" style="2" customWidth="1"/>
    <col min="83" max="83" width="22.21875" style="2" customWidth="1"/>
    <col min="84" max="84" width="12.21875" style="2" customWidth="1"/>
    <col min="85" max="85" width="21.109375" style="2" customWidth="1"/>
    <col min="86" max="86" width="14.44140625" style="2" customWidth="1"/>
    <col min="87" max="87" width="29.44140625" style="2" customWidth="1"/>
    <col min="88" max="16384" width="8.88671875" style="2"/>
  </cols>
  <sheetData>
    <row r="1" spans="1:87" hidden="1" x14ac:dyDescent="0.3">
      <c r="A1" s="2" t="s">
        <v>0</v>
      </c>
    </row>
    <row r="2" spans="1:87" x14ac:dyDescent="0.3">
      <c r="A2" s="31" t="s">
        <v>1</v>
      </c>
      <c r="B2" s="32"/>
      <c r="C2" s="32"/>
      <c r="D2" s="31" t="s">
        <v>2</v>
      </c>
      <c r="E2" s="32"/>
      <c r="F2" s="32"/>
      <c r="G2" s="31" t="s">
        <v>3</v>
      </c>
      <c r="H2" s="32"/>
      <c r="I2" s="32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22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1"/>
      <c r="BV2" s="11"/>
      <c r="BW2" s="11"/>
      <c r="BX2" s="11"/>
      <c r="BY2" s="11"/>
      <c r="BZ2" s="11"/>
      <c r="CA2" s="11"/>
      <c r="CB2" s="11"/>
      <c r="CC2" s="11"/>
      <c r="CD2" s="11"/>
      <c r="CE2" s="11"/>
      <c r="CF2" s="11"/>
      <c r="CG2" s="11"/>
      <c r="CH2" s="11"/>
      <c r="CI2" s="11"/>
    </row>
    <row r="3" spans="1:87" x14ac:dyDescent="0.3">
      <c r="A3" s="33" t="s">
        <v>4</v>
      </c>
      <c r="B3" s="32"/>
      <c r="C3" s="32"/>
      <c r="D3" s="33" t="s">
        <v>5</v>
      </c>
      <c r="E3" s="32"/>
      <c r="F3" s="32"/>
      <c r="G3" s="33" t="s">
        <v>6</v>
      </c>
      <c r="H3" s="32"/>
      <c r="I3" s="32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22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  <c r="BT3" s="11"/>
      <c r="BU3" s="11"/>
      <c r="BV3" s="11"/>
      <c r="BW3" s="11"/>
      <c r="BX3" s="11"/>
      <c r="BY3" s="11"/>
      <c r="BZ3" s="11"/>
      <c r="CA3" s="11"/>
      <c r="CB3" s="11"/>
      <c r="CC3" s="11"/>
      <c r="CD3" s="11"/>
      <c r="CE3" s="11"/>
      <c r="CF3" s="11"/>
      <c r="CG3" s="11"/>
      <c r="CH3" s="11"/>
      <c r="CI3" s="11"/>
    </row>
    <row r="4" spans="1:87" hidden="1" x14ac:dyDescent="0.3">
      <c r="A4" s="11" t="s">
        <v>7</v>
      </c>
      <c r="B4" s="11" t="s">
        <v>8</v>
      </c>
      <c r="C4" s="11" t="s">
        <v>8</v>
      </c>
      <c r="D4" s="11" t="s">
        <v>9</v>
      </c>
      <c r="E4" s="11" t="s">
        <v>9</v>
      </c>
      <c r="F4" s="11" t="s">
        <v>9</v>
      </c>
      <c r="G4" s="11" t="s">
        <v>7</v>
      </c>
      <c r="H4" s="11" t="s">
        <v>9</v>
      </c>
      <c r="I4" s="11" t="s">
        <v>10</v>
      </c>
      <c r="J4" s="11" t="s">
        <v>11</v>
      </c>
      <c r="K4" s="11" t="s">
        <v>12</v>
      </c>
      <c r="L4" s="11" t="s">
        <v>11</v>
      </c>
      <c r="M4" s="11" t="s">
        <v>8</v>
      </c>
      <c r="N4" s="11" t="s">
        <v>10</v>
      </c>
      <c r="O4" s="11" t="s">
        <v>12</v>
      </c>
      <c r="P4" s="11" t="s">
        <v>8</v>
      </c>
      <c r="Q4" s="11" t="s">
        <v>12</v>
      </c>
      <c r="R4" s="11" t="s">
        <v>12</v>
      </c>
      <c r="S4" s="11" t="s">
        <v>11</v>
      </c>
      <c r="T4" s="11" t="s">
        <v>11</v>
      </c>
      <c r="U4" s="11" t="s">
        <v>11</v>
      </c>
      <c r="V4" s="11" t="s">
        <v>11</v>
      </c>
      <c r="W4" s="11" t="s">
        <v>10</v>
      </c>
      <c r="X4" s="11" t="s">
        <v>10</v>
      </c>
      <c r="Y4" s="11" t="s">
        <v>10</v>
      </c>
      <c r="Z4" s="11" t="s">
        <v>9</v>
      </c>
      <c r="AA4" s="11" t="s">
        <v>10</v>
      </c>
      <c r="AB4" s="11" t="s">
        <v>12</v>
      </c>
      <c r="AC4" s="11" t="s">
        <v>7</v>
      </c>
      <c r="AD4" s="11" t="s">
        <v>9</v>
      </c>
      <c r="AE4" s="11" t="s">
        <v>7</v>
      </c>
      <c r="AF4" s="11" t="s">
        <v>7</v>
      </c>
      <c r="AG4" s="11" t="s">
        <v>7</v>
      </c>
      <c r="AH4" s="11" t="s">
        <v>9</v>
      </c>
      <c r="AI4" s="11" t="s">
        <v>10</v>
      </c>
      <c r="AJ4" s="11" t="s">
        <v>7</v>
      </c>
      <c r="AK4" s="11" t="s">
        <v>10</v>
      </c>
      <c r="AL4" s="11" t="s">
        <v>7</v>
      </c>
      <c r="AM4" s="11" t="s">
        <v>10</v>
      </c>
      <c r="AN4" s="11" t="s">
        <v>7</v>
      </c>
      <c r="AO4" s="11" t="s">
        <v>9</v>
      </c>
      <c r="AP4" s="11" t="s">
        <v>7</v>
      </c>
      <c r="AQ4" s="11" t="s">
        <v>10</v>
      </c>
      <c r="AR4" s="11" t="s">
        <v>10</v>
      </c>
      <c r="AS4" s="11" t="s">
        <v>10</v>
      </c>
      <c r="AT4" s="11" t="s">
        <v>10</v>
      </c>
      <c r="AU4" s="11" t="s">
        <v>10</v>
      </c>
      <c r="AV4" s="11" t="s">
        <v>10</v>
      </c>
      <c r="AW4" s="11" t="s">
        <v>10</v>
      </c>
      <c r="AX4" s="11" t="s">
        <v>10</v>
      </c>
      <c r="AY4" s="11" t="s">
        <v>7</v>
      </c>
      <c r="AZ4" s="11" t="s">
        <v>8</v>
      </c>
      <c r="BA4" s="11" t="s">
        <v>8</v>
      </c>
      <c r="BB4" s="11" t="s">
        <v>8</v>
      </c>
      <c r="BC4" s="22" t="s">
        <v>13</v>
      </c>
      <c r="BD4" s="11" t="s">
        <v>13</v>
      </c>
      <c r="BE4" s="11" t="s">
        <v>13</v>
      </c>
      <c r="BF4" s="11" t="s">
        <v>13</v>
      </c>
      <c r="BG4" s="11" t="s">
        <v>7</v>
      </c>
      <c r="BH4" s="11" t="s">
        <v>7</v>
      </c>
      <c r="BI4" s="11" t="s">
        <v>7</v>
      </c>
      <c r="BJ4" s="11" t="s">
        <v>10</v>
      </c>
      <c r="BK4" s="11" t="s">
        <v>13</v>
      </c>
      <c r="BL4" s="11" t="s">
        <v>8</v>
      </c>
      <c r="BM4" s="11" t="s">
        <v>8</v>
      </c>
      <c r="BN4" s="11" t="s">
        <v>11</v>
      </c>
      <c r="BO4" s="11" t="s">
        <v>11</v>
      </c>
      <c r="BP4" s="11" t="s">
        <v>12</v>
      </c>
      <c r="BQ4" s="11" t="s">
        <v>9</v>
      </c>
      <c r="BR4" s="11" t="s">
        <v>7</v>
      </c>
      <c r="BS4" s="11" t="s">
        <v>7</v>
      </c>
      <c r="BT4" s="11" t="s">
        <v>10</v>
      </c>
      <c r="BU4" s="11" t="s">
        <v>10</v>
      </c>
      <c r="BV4" s="11" t="s">
        <v>11</v>
      </c>
      <c r="BW4" s="11" t="s">
        <v>10</v>
      </c>
      <c r="BX4" s="11" t="s">
        <v>9</v>
      </c>
      <c r="BY4" s="11" t="s">
        <v>9</v>
      </c>
      <c r="BZ4" s="11" t="s">
        <v>12</v>
      </c>
      <c r="CA4" s="11" t="s">
        <v>10</v>
      </c>
      <c r="CB4" s="11" t="s">
        <v>11</v>
      </c>
      <c r="CC4" s="11" t="s">
        <v>11</v>
      </c>
      <c r="CD4" s="11" t="s">
        <v>11</v>
      </c>
      <c r="CE4" s="11" t="s">
        <v>11</v>
      </c>
      <c r="CF4" s="11" t="s">
        <v>11</v>
      </c>
      <c r="CG4" s="11" t="s">
        <v>10</v>
      </c>
      <c r="CH4" s="11" t="s">
        <v>14</v>
      </c>
      <c r="CI4" s="11" t="s">
        <v>15</v>
      </c>
    </row>
    <row r="5" spans="1:87" hidden="1" x14ac:dyDescent="0.3">
      <c r="A5" s="11" t="s">
        <v>16</v>
      </c>
      <c r="B5" s="11" t="s">
        <v>17</v>
      </c>
      <c r="C5" s="11" t="s">
        <v>18</v>
      </c>
      <c r="D5" s="11" t="s">
        <v>19</v>
      </c>
      <c r="E5" s="11" t="s">
        <v>20</v>
      </c>
      <c r="F5" s="11" t="s">
        <v>21</v>
      </c>
      <c r="G5" s="11" t="s">
        <v>22</v>
      </c>
      <c r="H5" s="11" t="s">
        <v>23</v>
      </c>
      <c r="I5" s="11" t="s">
        <v>24</v>
      </c>
      <c r="J5" s="11" t="s">
        <v>25</v>
      </c>
      <c r="K5" s="11" t="s">
        <v>26</v>
      </c>
      <c r="L5" s="11" t="s">
        <v>27</v>
      </c>
      <c r="M5" s="11" t="s">
        <v>28</v>
      </c>
      <c r="N5" s="11" t="s">
        <v>29</v>
      </c>
      <c r="O5" s="11" t="s">
        <v>30</v>
      </c>
      <c r="P5" s="11" t="s">
        <v>31</v>
      </c>
      <c r="Q5" s="11" t="s">
        <v>32</v>
      </c>
      <c r="R5" s="11" t="s">
        <v>33</v>
      </c>
      <c r="S5" s="11" t="s">
        <v>34</v>
      </c>
      <c r="T5" s="11" t="s">
        <v>35</v>
      </c>
      <c r="U5" s="11" t="s">
        <v>36</v>
      </c>
      <c r="V5" s="11" t="s">
        <v>37</v>
      </c>
      <c r="W5" s="11" t="s">
        <v>38</v>
      </c>
      <c r="X5" s="11" t="s">
        <v>39</v>
      </c>
      <c r="Y5" s="11" t="s">
        <v>40</v>
      </c>
      <c r="Z5" s="11" t="s">
        <v>41</v>
      </c>
      <c r="AA5" s="11" t="s">
        <v>42</v>
      </c>
      <c r="AB5" s="11" t="s">
        <v>43</v>
      </c>
      <c r="AC5" s="11" t="s">
        <v>44</v>
      </c>
      <c r="AD5" s="11" t="s">
        <v>45</v>
      </c>
      <c r="AE5" s="11" t="s">
        <v>46</v>
      </c>
      <c r="AF5" s="11" t="s">
        <v>47</v>
      </c>
      <c r="AG5" s="11" t="s">
        <v>48</v>
      </c>
      <c r="AH5" s="11" t="s">
        <v>49</v>
      </c>
      <c r="AI5" s="11" t="s">
        <v>50</v>
      </c>
      <c r="AJ5" s="11" t="s">
        <v>51</v>
      </c>
      <c r="AK5" s="11" t="s">
        <v>52</v>
      </c>
      <c r="AL5" s="11" t="s">
        <v>53</v>
      </c>
      <c r="AM5" s="11" t="s">
        <v>54</v>
      </c>
      <c r="AN5" s="11" t="s">
        <v>55</v>
      </c>
      <c r="AO5" s="11" t="s">
        <v>56</v>
      </c>
      <c r="AP5" s="11" t="s">
        <v>57</v>
      </c>
      <c r="AQ5" s="11" t="s">
        <v>58</v>
      </c>
      <c r="AR5" s="11" t="s">
        <v>59</v>
      </c>
      <c r="AS5" s="11" t="s">
        <v>60</v>
      </c>
      <c r="AT5" s="11" t="s">
        <v>61</v>
      </c>
      <c r="AU5" s="11" t="s">
        <v>62</v>
      </c>
      <c r="AV5" s="11" t="s">
        <v>63</v>
      </c>
      <c r="AW5" s="11" t="s">
        <v>64</v>
      </c>
      <c r="AX5" s="11" t="s">
        <v>65</v>
      </c>
      <c r="AY5" s="11" t="s">
        <v>66</v>
      </c>
      <c r="AZ5" s="11" t="s">
        <v>67</v>
      </c>
      <c r="BA5" s="11" t="s">
        <v>68</v>
      </c>
      <c r="BB5" s="11" t="s">
        <v>69</v>
      </c>
      <c r="BC5" s="22" t="s">
        <v>70</v>
      </c>
      <c r="BD5" s="11" t="s">
        <v>71</v>
      </c>
      <c r="BE5" s="11" t="s">
        <v>72</v>
      </c>
      <c r="BF5" s="11" t="s">
        <v>73</v>
      </c>
      <c r="BG5" s="11" t="s">
        <v>74</v>
      </c>
      <c r="BH5" s="11" t="s">
        <v>75</v>
      </c>
      <c r="BI5" s="11" t="s">
        <v>76</v>
      </c>
      <c r="BJ5" s="11" t="s">
        <v>77</v>
      </c>
      <c r="BK5" s="11" t="s">
        <v>78</v>
      </c>
      <c r="BL5" s="11" t="s">
        <v>79</v>
      </c>
      <c r="BM5" s="11" t="s">
        <v>80</v>
      </c>
      <c r="BN5" s="11" t="s">
        <v>81</v>
      </c>
      <c r="BO5" s="11" t="s">
        <v>82</v>
      </c>
      <c r="BP5" s="11" t="s">
        <v>83</v>
      </c>
      <c r="BQ5" s="11" t="s">
        <v>84</v>
      </c>
      <c r="BR5" s="11" t="s">
        <v>85</v>
      </c>
      <c r="BS5" s="11" t="s">
        <v>86</v>
      </c>
      <c r="BT5" s="11" t="s">
        <v>87</v>
      </c>
      <c r="BU5" s="11" t="s">
        <v>88</v>
      </c>
      <c r="BV5" s="11" t="s">
        <v>89</v>
      </c>
      <c r="BW5" s="11" t="s">
        <v>90</v>
      </c>
      <c r="BX5" s="11" t="s">
        <v>91</v>
      </c>
      <c r="BY5" s="11" t="s">
        <v>92</v>
      </c>
      <c r="BZ5" s="11" t="s">
        <v>93</v>
      </c>
      <c r="CA5" s="11" t="s">
        <v>94</v>
      </c>
      <c r="CB5" s="11" t="s">
        <v>95</v>
      </c>
      <c r="CC5" s="11" t="s">
        <v>96</v>
      </c>
      <c r="CD5" s="11" t="s">
        <v>97</v>
      </c>
      <c r="CE5" s="11" t="s">
        <v>98</v>
      </c>
      <c r="CF5" s="11" t="s">
        <v>99</v>
      </c>
      <c r="CG5" s="11" t="s">
        <v>100</v>
      </c>
      <c r="CH5" s="11" t="s">
        <v>101</v>
      </c>
      <c r="CI5" s="11" t="s">
        <v>102</v>
      </c>
    </row>
    <row r="6" spans="1:87" x14ac:dyDescent="0.3">
      <c r="A6" s="31" t="s">
        <v>103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2"/>
      <c r="AM6" s="32"/>
      <c r="AN6" s="32"/>
      <c r="AO6" s="32"/>
      <c r="AP6" s="32"/>
      <c r="AQ6" s="32"/>
      <c r="AR6" s="32"/>
      <c r="AS6" s="32"/>
      <c r="AT6" s="32"/>
      <c r="AU6" s="32"/>
      <c r="AV6" s="32"/>
      <c r="AW6" s="32"/>
      <c r="AX6" s="32"/>
      <c r="AY6" s="32"/>
      <c r="AZ6" s="32"/>
      <c r="BA6" s="32"/>
      <c r="BB6" s="32"/>
      <c r="BC6" s="32"/>
      <c r="BD6" s="32"/>
      <c r="BE6" s="32"/>
      <c r="BF6" s="32"/>
      <c r="BG6" s="32"/>
      <c r="BH6" s="32"/>
      <c r="BI6" s="32"/>
      <c r="BJ6" s="32"/>
      <c r="BK6" s="32"/>
      <c r="BL6" s="32"/>
      <c r="BM6" s="32"/>
      <c r="BN6" s="32"/>
      <c r="BO6" s="32"/>
      <c r="BP6" s="32"/>
      <c r="BQ6" s="32"/>
      <c r="BR6" s="32"/>
      <c r="BS6" s="32"/>
      <c r="BT6" s="32"/>
      <c r="BU6" s="32"/>
      <c r="BV6" s="32"/>
      <c r="BW6" s="32"/>
      <c r="BX6" s="32"/>
      <c r="BY6" s="32"/>
      <c r="BZ6" s="32"/>
      <c r="CA6" s="32"/>
      <c r="CB6" s="32"/>
      <c r="CC6" s="32"/>
      <c r="CD6" s="32"/>
      <c r="CE6" s="32"/>
      <c r="CF6" s="32"/>
      <c r="CG6" s="32"/>
      <c r="CH6" s="32"/>
      <c r="CI6" s="32"/>
    </row>
    <row r="7" spans="1:87" s="29" customFormat="1" ht="90" customHeight="1" x14ac:dyDescent="0.3">
      <c r="A7" s="27" t="s">
        <v>104</v>
      </c>
      <c r="B7" s="27" t="s">
        <v>105</v>
      </c>
      <c r="C7" s="27" t="s">
        <v>106</v>
      </c>
      <c r="D7" s="27" t="s">
        <v>107</v>
      </c>
      <c r="E7" s="27" t="s">
        <v>108</v>
      </c>
      <c r="F7" s="27" t="s">
        <v>109</v>
      </c>
      <c r="G7" s="27" t="s">
        <v>110</v>
      </c>
      <c r="H7" s="27" t="s">
        <v>111</v>
      </c>
      <c r="I7" s="27" t="s">
        <v>112</v>
      </c>
      <c r="J7" s="27" t="s">
        <v>113</v>
      </c>
      <c r="K7" s="27" t="s">
        <v>114</v>
      </c>
      <c r="L7" s="27" t="s">
        <v>115</v>
      </c>
      <c r="M7" s="27" t="s">
        <v>116</v>
      </c>
      <c r="N7" s="27" t="s">
        <v>117</v>
      </c>
      <c r="O7" s="27" t="s">
        <v>118</v>
      </c>
      <c r="P7" s="27" t="s">
        <v>119</v>
      </c>
      <c r="Q7" s="27" t="s">
        <v>120</v>
      </c>
      <c r="R7" s="27" t="s">
        <v>121</v>
      </c>
      <c r="S7" s="27" t="s">
        <v>122</v>
      </c>
      <c r="T7" s="27" t="s">
        <v>123</v>
      </c>
      <c r="U7" s="27" t="s">
        <v>124</v>
      </c>
      <c r="V7" s="27" t="s">
        <v>125</v>
      </c>
      <c r="W7" s="27" t="s">
        <v>126</v>
      </c>
      <c r="X7" s="27" t="s">
        <v>127</v>
      </c>
      <c r="Y7" s="27" t="s">
        <v>128</v>
      </c>
      <c r="Z7" s="27" t="s">
        <v>129</v>
      </c>
      <c r="AA7" s="27" t="s">
        <v>130</v>
      </c>
      <c r="AB7" s="27" t="s">
        <v>131</v>
      </c>
      <c r="AC7" s="27" t="s">
        <v>132</v>
      </c>
      <c r="AD7" s="27" t="s">
        <v>133</v>
      </c>
      <c r="AE7" s="27" t="s">
        <v>134</v>
      </c>
      <c r="AF7" s="27" t="s">
        <v>135</v>
      </c>
      <c r="AG7" s="27" t="s">
        <v>136</v>
      </c>
      <c r="AH7" s="27" t="s">
        <v>137</v>
      </c>
      <c r="AI7" s="27" t="s">
        <v>138</v>
      </c>
      <c r="AJ7" s="27" t="s">
        <v>139</v>
      </c>
      <c r="AK7" s="27" t="s">
        <v>140</v>
      </c>
      <c r="AL7" s="27" t="s">
        <v>141</v>
      </c>
      <c r="AM7" s="27" t="s">
        <v>142</v>
      </c>
      <c r="AN7" s="27" t="s">
        <v>143</v>
      </c>
      <c r="AO7" s="27" t="s">
        <v>144</v>
      </c>
      <c r="AP7" s="27" t="s">
        <v>145</v>
      </c>
      <c r="AQ7" s="27" t="s">
        <v>146</v>
      </c>
      <c r="AR7" s="27" t="s">
        <v>147</v>
      </c>
      <c r="AS7" s="27" t="s">
        <v>148</v>
      </c>
      <c r="AT7" s="27" t="s">
        <v>149</v>
      </c>
      <c r="AU7" s="27" t="s">
        <v>150</v>
      </c>
      <c r="AV7" s="27" t="s">
        <v>151</v>
      </c>
      <c r="AW7" s="27" t="s">
        <v>152</v>
      </c>
      <c r="AX7" s="27" t="s">
        <v>153</v>
      </c>
      <c r="AY7" s="27" t="s">
        <v>154</v>
      </c>
      <c r="AZ7" s="27" t="s">
        <v>155</v>
      </c>
      <c r="BA7" s="27" t="s">
        <v>156</v>
      </c>
      <c r="BB7" s="27" t="s">
        <v>157</v>
      </c>
      <c r="BC7" s="28" t="s">
        <v>158</v>
      </c>
      <c r="BD7" s="27" t="s">
        <v>159</v>
      </c>
      <c r="BE7" s="27" t="s">
        <v>160</v>
      </c>
      <c r="BF7" s="27" t="s">
        <v>161</v>
      </c>
      <c r="BG7" s="27" t="s">
        <v>162</v>
      </c>
      <c r="BH7" s="27" t="s">
        <v>163</v>
      </c>
      <c r="BI7" s="27" t="s">
        <v>164</v>
      </c>
      <c r="BJ7" s="27" t="s">
        <v>165</v>
      </c>
      <c r="BK7" s="27" t="s">
        <v>166</v>
      </c>
      <c r="BL7" s="27" t="s">
        <v>167</v>
      </c>
      <c r="BM7" s="27" t="s">
        <v>168</v>
      </c>
      <c r="BN7" s="27" t="s">
        <v>169</v>
      </c>
      <c r="BO7" s="27" t="s">
        <v>170</v>
      </c>
      <c r="BP7" s="27" t="s">
        <v>171</v>
      </c>
      <c r="BQ7" s="27" t="s">
        <v>172</v>
      </c>
      <c r="BR7" s="27" t="s">
        <v>173</v>
      </c>
      <c r="BS7" s="27" t="s">
        <v>174</v>
      </c>
      <c r="BT7" s="27" t="s">
        <v>175</v>
      </c>
      <c r="BU7" s="27" t="s">
        <v>176</v>
      </c>
      <c r="BV7" s="27" t="s">
        <v>177</v>
      </c>
      <c r="BW7" s="27" t="s">
        <v>178</v>
      </c>
      <c r="BX7" s="27" t="s">
        <v>179</v>
      </c>
      <c r="BY7" s="27" t="s">
        <v>180</v>
      </c>
      <c r="BZ7" s="27" t="s">
        <v>181</v>
      </c>
      <c r="CA7" s="27" t="s">
        <v>182</v>
      </c>
      <c r="CB7" s="27" t="s">
        <v>183</v>
      </c>
      <c r="CC7" s="27" t="s">
        <v>184</v>
      </c>
      <c r="CD7" s="27" t="s">
        <v>185</v>
      </c>
      <c r="CE7" s="27" t="s">
        <v>186</v>
      </c>
      <c r="CF7" s="27" t="s">
        <v>187</v>
      </c>
      <c r="CG7" s="27" t="s">
        <v>188</v>
      </c>
      <c r="CH7" s="27" t="s">
        <v>189</v>
      </c>
      <c r="CI7" s="27" t="s">
        <v>190</v>
      </c>
    </row>
    <row r="8" spans="1:87" ht="132" x14ac:dyDescent="0.3">
      <c r="A8" s="15">
        <v>2025</v>
      </c>
      <c r="B8" s="16">
        <v>45839</v>
      </c>
      <c r="C8" s="16">
        <v>45930</v>
      </c>
      <c r="D8" s="12" t="s">
        <v>193</v>
      </c>
      <c r="E8" s="12" t="s">
        <v>199</v>
      </c>
      <c r="F8" s="12" t="s">
        <v>200</v>
      </c>
      <c r="G8" s="15" t="s">
        <v>361</v>
      </c>
      <c r="H8" s="23"/>
      <c r="I8" s="17" t="s">
        <v>362</v>
      </c>
      <c r="J8" s="23"/>
      <c r="K8" s="23"/>
      <c r="L8" s="23"/>
      <c r="M8" s="23"/>
      <c r="N8" s="17" t="s">
        <v>364</v>
      </c>
      <c r="O8" s="15"/>
      <c r="P8" s="23"/>
      <c r="Q8" s="23"/>
      <c r="R8" s="23"/>
      <c r="S8" s="23"/>
      <c r="T8" s="23"/>
      <c r="U8" s="23"/>
      <c r="V8" s="23"/>
      <c r="W8" s="15" t="s">
        <v>366</v>
      </c>
      <c r="X8" s="15" t="s">
        <v>367</v>
      </c>
      <c r="Y8" s="15" t="s">
        <v>368</v>
      </c>
      <c r="Z8" s="15" t="s">
        <v>204</v>
      </c>
      <c r="AA8" s="15"/>
      <c r="AB8" s="15"/>
      <c r="AC8" s="14" t="s">
        <v>378</v>
      </c>
      <c r="AD8" s="12" t="s">
        <v>212</v>
      </c>
      <c r="AE8" s="12" t="s">
        <v>379</v>
      </c>
      <c r="AF8" s="12">
        <v>15</v>
      </c>
      <c r="AG8" s="12" t="s">
        <v>375</v>
      </c>
      <c r="AH8" s="12" t="s">
        <v>237</v>
      </c>
      <c r="AI8" s="12" t="s">
        <v>380</v>
      </c>
      <c r="AJ8" s="12">
        <v>37</v>
      </c>
      <c r="AK8" s="12" t="s">
        <v>381</v>
      </c>
      <c r="AL8" s="12">
        <v>37</v>
      </c>
      <c r="AM8" s="12" t="s">
        <v>381</v>
      </c>
      <c r="AN8" s="12">
        <v>15</v>
      </c>
      <c r="AO8" s="12" t="s">
        <v>270</v>
      </c>
      <c r="AP8" s="12">
        <v>52784</v>
      </c>
      <c r="AQ8" s="23"/>
      <c r="AR8" s="23"/>
      <c r="AS8" s="23"/>
      <c r="AT8" s="23"/>
      <c r="AU8" s="23"/>
      <c r="AV8" s="23"/>
      <c r="AW8" s="23"/>
      <c r="AX8" s="23"/>
      <c r="AY8" s="15" t="s">
        <v>361</v>
      </c>
      <c r="AZ8" s="16">
        <v>45667</v>
      </c>
      <c r="BA8" s="16">
        <v>45667</v>
      </c>
      <c r="BB8" s="16">
        <v>45688</v>
      </c>
      <c r="BC8" s="24">
        <f>+BD8/1.16</f>
        <v>13005.741379310346</v>
      </c>
      <c r="BD8" s="19">
        <v>15086.66</v>
      </c>
      <c r="BE8" s="23"/>
      <c r="BF8" s="23"/>
      <c r="BG8" s="12" t="s">
        <v>376</v>
      </c>
      <c r="BH8" s="23"/>
      <c r="BI8" s="13" t="s">
        <v>372</v>
      </c>
      <c r="BJ8" s="17" t="s">
        <v>364</v>
      </c>
      <c r="BK8" s="23"/>
      <c r="BL8" s="23"/>
      <c r="BM8" s="23"/>
      <c r="BN8" s="8" t="s">
        <v>579</v>
      </c>
      <c r="BO8" s="23"/>
      <c r="BP8" s="23">
        <v>1</v>
      </c>
      <c r="BQ8" s="12" t="s">
        <v>303</v>
      </c>
      <c r="BR8" s="12">
        <v>1525010000</v>
      </c>
      <c r="BS8" s="12" t="s">
        <v>373</v>
      </c>
      <c r="BT8" s="23"/>
      <c r="BU8" s="23"/>
      <c r="BV8" s="23"/>
      <c r="BW8" s="23"/>
      <c r="BX8" s="23"/>
      <c r="BY8" s="15" t="s">
        <v>202</v>
      </c>
      <c r="BZ8" s="23">
        <v>1</v>
      </c>
      <c r="CA8" s="23"/>
      <c r="CB8" s="23"/>
      <c r="CC8" s="23"/>
      <c r="CD8" s="23"/>
      <c r="CE8" s="23"/>
      <c r="CF8" s="23"/>
      <c r="CG8" s="23" t="s">
        <v>374</v>
      </c>
      <c r="CH8" s="25">
        <v>45930</v>
      </c>
      <c r="CI8" s="26"/>
    </row>
    <row r="9" spans="1:87" ht="97.2" x14ac:dyDescent="0.3">
      <c r="A9" s="23">
        <v>2025</v>
      </c>
      <c r="B9" s="16">
        <v>45839</v>
      </c>
      <c r="C9" s="25">
        <v>45930</v>
      </c>
      <c r="D9" s="26" t="s">
        <v>193</v>
      </c>
      <c r="E9" s="23" t="s">
        <v>199</v>
      </c>
      <c r="F9" s="23" t="s">
        <v>200</v>
      </c>
      <c r="G9" s="23" t="s">
        <v>568</v>
      </c>
      <c r="H9" s="23"/>
      <c r="I9" s="26" t="s">
        <v>569</v>
      </c>
      <c r="J9" s="23"/>
      <c r="K9" s="23"/>
      <c r="L9" s="23"/>
      <c r="M9" s="23"/>
      <c r="N9" s="26" t="s">
        <v>570</v>
      </c>
      <c r="O9" s="23"/>
      <c r="P9" s="23"/>
      <c r="Q9" s="23"/>
      <c r="R9" s="23"/>
      <c r="S9" s="23"/>
      <c r="T9" s="23"/>
      <c r="U9" s="23"/>
      <c r="V9" s="23"/>
      <c r="W9" s="23" t="s">
        <v>571</v>
      </c>
      <c r="X9" s="23" t="s">
        <v>572</v>
      </c>
      <c r="Y9" s="23" t="s">
        <v>573</v>
      </c>
      <c r="Z9" s="23" t="s">
        <v>204</v>
      </c>
      <c r="AA9" s="23"/>
      <c r="AB9" s="23"/>
      <c r="AC9" s="23" t="s">
        <v>574</v>
      </c>
      <c r="AD9" s="23" t="s">
        <v>212</v>
      </c>
      <c r="AE9" s="23" t="s">
        <v>575</v>
      </c>
      <c r="AF9" s="23" t="s">
        <v>576</v>
      </c>
      <c r="AG9" s="23" t="s">
        <v>375</v>
      </c>
      <c r="AH9" s="23" t="s">
        <v>237</v>
      </c>
      <c r="AI9" s="23" t="s">
        <v>577</v>
      </c>
      <c r="AJ9" s="23">
        <v>17</v>
      </c>
      <c r="AK9" s="23" t="s">
        <v>377</v>
      </c>
      <c r="AL9" s="23">
        <v>17</v>
      </c>
      <c r="AM9" s="23" t="s">
        <v>377</v>
      </c>
      <c r="AN9" s="23">
        <v>11</v>
      </c>
      <c r="AO9" s="23" t="s">
        <v>274</v>
      </c>
      <c r="AP9" s="23">
        <v>36557</v>
      </c>
      <c r="AQ9" s="23"/>
      <c r="AR9" s="23"/>
      <c r="AS9" s="23"/>
      <c r="AT9" s="23"/>
      <c r="AU9" s="23"/>
      <c r="AV9" s="23"/>
      <c r="AW9" s="23"/>
      <c r="AX9" s="23"/>
      <c r="AY9" s="23" t="s">
        <v>568</v>
      </c>
      <c r="AZ9" s="16">
        <v>45667</v>
      </c>
      <c r="BA9" s="16">
        <v>45673</v>
      </c>
      <c r="BB9" s="25">
        <v>46006</v>
      </c>
      <c r="BC9" s="24">
        <v>439454.26724137936</v>
      </c>
      <c r="BD9" s="24">
        <v>509766.95</v>
      </c>
      <c r="BE9" s="23"/>
      <c r="BF9" s="23"/>
      <c r="BG9" s="23" t="s">
        <v>376</v>
      </c>
      <c r="BH9" s="23"/>
      <c r="BI9" s="26" t="s">
        <v>372</v>
      </c>
      <c r="BJ9" s="26" t="s">
        <v>570</v>
      </c>
      <c r="BK9" s="23"/>
      <c r="BL9" s="23"/>
      <c r="BM9" s="23"/>
      <c r="BN9" s="8" t="s">
        <v>578</v>
      </c>
      <c r="BO9" s="23"/>
      <c r="BP9" s="23">
        <v>2</v>
      </c>
      <c r="BQ9" s="23" t="s">
        <v>303</v>
      </c>
      <c r="BR9" s="23">
        <v>1525010000</v>
      </c>
      <c r="BS9" s="23" t="s">
        <v>373</v>
      </c>
      <c r="BT9" s="23"/>
      <c r="BU9" s="23"/>
      <c r="BV9" s="23"/>
      <c r="BW9" s="23"/>
      <c r="BX9" s="23"/>
      <c r="BY9" s="23" t="s">
        <v>202</v>
      </c>
      <c r="BZ9" s="23">
        <v>2</v>
      </c>
      <c r="CA9" s="23"/>
      <c r="CB9" s="23"/>
      <c r="CC9" s="23"/>
      <c r="CD9" s="23"/>
      <c r="CE9" s="23"/>
      <c r="CF9" s="23"/>
      <c r="CG9" s="23" t="s">
        <v>374</v>
      </c>
      <c r="CH9" s="25">
        <v>45930</v>
      </c>
      <c r="CI9" s="23"/>
    </row>
    <row r="10" spans="1:87" ht="132" x14ac:dyDescent="0.3">
      <c r="A10" s="15">
        <v>2025</v>
      </c>
      <c r="B10" s="16">
        <v>45839</v>
      </c>
      <c r="C10" s="16">
        <v>45930</v>
      </c>
      <c r="D10" s="12" t="s">
        <v>193</v>
      </c>
      <c r="E10" s="12" t="s">
        <v>199</v>
      </c>
      <c r="F10" s="12" t="s">
        <v>200</v>
      </c>
      <c r="G10" s="15" t="s">
        <v>391</v>
      </c>
      <c r="H10" s="23"/>
      <c r="I10" s="17" t="s">
        <v>362</v>
      </c>
      <c r="J10" s="23"/>
      <c r="K10" s="23"/>
      <c r="L10" s="23"/>
      <c r="M10" s="23"/>
      <c r="N10" s="17" t="s">
        <v>363</v>
      </c>
      <c r="O10" s="15"/>
      <c r="P10" s="23"/>
      <c r="Q10" s="23"/>
      <c r="R10" s="23"/>
      <c r="S10" s="23"/>
      <c r="T10" s="23"/>
      <c r="U10" s="23"/>
      <c r="V10" s="23"/>
      <c r="W10" s="15" t="s">
        <v>404</v>
      </c>
      <c r="X10" s="15" t="s">
        <v>365</v>
      </c>
      <c r="Y10" s="15" t="s">
        <v>370</v>
      </c>
      <c r="Z10" s="15" t="s">
        <v>204</v>
      </c>
      <c r="AA10" s="15"/>
      <c r="AB10" s="15"/>
      <c r="AC10" s="14" t="s">
        <v>422</v>
      </c>
      <c r="AD10" s="12" t="s">
        <v>212</v>
      </c>
      <c r="AE10" s="12" t="s">
        <v>423</v>
      </c>
      <c r="AF10" s="12">
        <v>22</v>
      </c>
      <c r="AG10" s="12" t="s">
        <v>375</v>
      </c>
      <c r="AH10" s="12" t="s">
        <v>237</v>
      </c>
      <c r="AI10" s="12" t="s">
        <v>598</v>
      </c>
      <c r="AJ10" s="12">
        <v>15</v>
      </c>
      <c r="AK10" s="12" t="s">
        <v>274</v>
      </c>
      <c r="AL10" s="12">
        <v>15</v>
      </c>
      <c r="AM10" s="12" t="s">
        <v>274</v>
      </c>
      <c r="AN10" s="12">
        <v>11</v>
      </c>
      <c r="AO10" s="12" t="s">
        <v>274</v>
      </c>
      <c r="AP10" s="12">
        <v>36250</v>
      </c>
      <c r="AQ10" s="23"/>
      <c r="AR10" s="23"/>
      <c r="AS10" s="23"/>
      <c r="AT10" s="23"/>
      <c r="AU10" s="23"/>
      <c r="AV10" s="23"/>
      <c r="AW10" s="23"/>
      <c r="AX10" s="23"/>
      <c r="AY10" s="15" t="s">
        <v>391</v>
      </c>
      <c r="AZ10" s="16">
        <v>45748</v>
      </c>
      <c r="BA10" s="16">
        <v>45748</v>
      </c>
      <c r="BB10" s="16">
        <v>45641</v>
      </c>
      <c r="BC10" s="24">
        <f t="shared" ref="BC10:BC35" si="0">+BD10/1.16</f>
        <v>339578.30172413797</v>
      </c>
      <c r="BD10" s="19">
        <v>393910.83</v>
      </c>
      <c r="BE10" s="23"/>
      <c r="BF10" s="23"/>
      <c r="BG10" s="12" t="s">
        <v>376</v>
      </c>
      <c r="BH10" s="23"/>
      <c r="BI10" s="13" t="s">
        <v>372</v>
      </c>
      <c r="BJ10" s="17" t="s">
        <v>363</v>
      </c>
      <c r="BK10" s="23"/>
      <c r="BL10" s="23"/>
      <c r="BM10" s="23"/>
      <c r="BN10" s="8" t="s">
        <v>580</v>
      </c>
      <c r="BO10" s="23"/>
      <c r="BP10" s="23">
        <v>3</v>
      </c>
      <c r="BQ10" s="12" t="s">
        <v>303</v>
      </c>
      <c r="BR10" s="12">
        <v>1525010000</v>
      </c>
      <c r="BS10" s="12" t="s">
        <v>373</v>
      </c>
      <c r="BT10" s="23"/>
      <c r="BU10" s="23"/>
      <c r="BV10" s="23"/>
      <c r="BW10" s="23"/>
      <c r="BX10" s="23"/>
      <c r="BY10" s="15" t="s">
        <v>202</v>
      </c>
      <c r="BZ10" s="23">
        <v>3</v>
      </c>
      <c r="CA10" s="23"/>
      <c r="CB10" s="23"/>
      <c r="CC10" s="23"/>
      <c r="CD10" s="23"/>
      <c r="CE10" s="23"/>
      <c r="CF10" s="23"/>
      <c r="CG10" s="23" t="s">
        <v>374</v>
      </c>
      <c r="CH10" s="25">
        <v>45930</v>
      </c>
      <c r="CI10" s="26"/>
    </row>
    <row r="11" spans="1:87" ht="144" x14ac:dyDescent="0.3">
      <c r="A11" s="15">
        <v>2025</v>
      </c>
      <c r="B11" s="16">
        <v>45839</v>
      </c>
      <c r="C11" s="16">
        <v>45930</v>
      </c>
      <c r="D11" s="12" t="s">
        <v>193</v>
      </c>
      <c r="E11" s="12" t="s">
        <v>199</v>
      </c>
      <c r="F11" s="12" t="s">
        <v>200</v>
      </c>
      <c r="G11" s="15" t="s">
        <v>392</v>
      </c>
      <c r="H11" s="23"/>
      <c r="I11" s="17" t="s">
        <v>362</v>
      </c>
      <c r="J11" s="23"/>
      <c r="K11" s="23"/>
      <c r="L11" s="23"/>
      <c r="M11" s="23"/>
      <c r="N11" s="17" t="s">
        <v>397</v>
      </c>
      <c r="O11" s="15"/>
      <c r="P11" s="23"/>
      <c r="Q11" s="23"/>
      <c r="R11" s="23"/>
      <c r="S11" s="23"/>
      <c r="T11" s="23"/>
      <c r="U11" s="23"/>
      <c r="V11" s="23"/>
      <c r="W11" s="15" t="s">
        <v>405</v>
      </c>
      <c r="X11" s="15" t="s">
        <v>406</v>
      </c>
      <c r="Y11" s="15" t="s">
        <v>407</v>
      </c>
      <c r="Z11" s="15" t="s">
        <v>205</v>
      </c>
      <c r="AA11" s="15"/>
      <c r="AB11" s="15"/>
      <c r="AC11" s="14" t="s">
        <v>424</v>
      </c>
      <c r="AD11" s="12" t="s">
        <v>212</v>
      </c>
      <c r="AE11" s="12" t="s">
        <v>425</v>
      </c>
      <c r="AF11" s="12">
        <v>400</v>
      </c>
      <c r="AG11" s="12" t="s">
        <v>375</v>
      </c>
      <c r="AH11" s="12" t="s">
        <v>237</v>
      </c>
      <c r="AI11" s="12" t="s">
        <v>426</v>
      </c>
      <c r="AJ11" s="12">
        <v>7</v>
      </c>
      <c r="AK11" s="12" t="s">
        <v>382</v>
      </c>
      <c r="AL11" s="12">
        <v>7</v>
      </c>
      <c r="AM11" s="12" t="s">
        <v>382</v>
      </c>
      <c r="AN11" s="12">
        <v>11</v>
      </c>
      <c r="AO11" s="12" t="s">
        <v>274</v>
      </c>
      <c r="AP11" s="12">
        <v>38080</v>
      </c>
      <c r="AQ11" s="23"/>
      <c r="AR11" s="23"/>
      <c r="AS11" s="23"/>
      <c r="AT11" s="23"/>
      <c r="AU11" s="23"/>
      <c r="AV11" s="23"/>
      <c r="AW11" s="23"/>
      <c r="AX11" s="23"/>
      <c r="AY11" s="15" t="s">
        <v>392</v>
      </c>
      <c r="AZ11" s="16">
        <v>45779</v>
      </c>
      <c r="BA11" s="16">
        <v>45779</v>
      </c>
      <c r="BB11" s="16">
        <v>46006</v>
      </c>
      <c r="BC11" s="24">
        <f t="shared" si="0"/>
        <v>298339.18965517246</v>
      </c>
      <c r="BD11" s="19">
        <v>346073.46</v>
      </c>
      <c r="BE11" s="23"/>
      <c r="BF11" s="23"/>
      <c r="BG11" s="12" t="s">
        <v>376</v>
      </c>
      <c r="BH11" s="23"/>
      <c r="BI11" s="13" t="s">
        <v>372</v>
      </c>
      <c r="BJ11" s="17" t="s">
        <v>397</v>
      </c>
      <c r="BK11" s="23"/>
      <c r="BL11" s="23"/>
      <c r="BM11" s="23"/>
      <c r="BN11" s="8" t="s">
        <v>581</v>
      </c>
      <c r="BO11" s="23"/>
      <c r="BP11" s="23">
        <v>4</v>
      </c>
      <c r="BQ11" s="12" t="s">
        <v>303</v>
      </c>
      <c r="BR11" s="12">
        <v>1525010000</v>
      </c>
      <c r="BS11" s="12" t="s">
        <v>373</v>
      </c>
      <c r="BT11" s="23"/>
      <c r="BU11" s="23"/>
      <c r="BV11" s="23"/>
      <c r="BW11" s="23"/>
      <c r="BX11" s="23"/>
      <c r="BY11" s="15" t="s">
        <v>202</v>
      </c>
      <c r="BZ11" s="23">
        <v>4</v>
      </c>
      <c r="CA11" s="23"/>
      <c r="CB11" s="23"/>
      <c r="CC11" s="23"/>
      <c r="CD11" s="23"/>
      <c r="CE11" s="23"/>
      <c r="CF11" s="23"/>
      <c r="CG11" s="23" t="s">
        <v>374</v>
      </c>
      <c r="CH11" s="25">
        <v>45930</v>
      </c>
      <c r="CI11" s="26"/>
    </row>
    <row r="12" spans="1:87" ht="168.6" customHeight="1" x14ac:dyDescent="0.3">
      <c r="A12" s="15">
        <v>2025</v>
      </c>
      <c r="B12" s="16">
        <v>45839</v>
      </c>
      <c r="C12" s="16">
        <v>45930</v>
      </c>
      <c r="D12" s="12" t="s">
        <v>193</v>
      </c>
      <c r="E12" s="12" t="s">
        <v>199</v>
      </c>
      <c r="F12" s="12" t="s">
        <v>200</v>
      </c>
      <c r="G12" s="15" t="s">
        <v>393</v>
      </c>
      <c r="H12" s="23"/>
      <c r="I12" s="17" t="s">
        <v>362</v>
      </c>
      <c r="J12" s="23"/>
      <c r="K12" s="23"/>
      <c r="L12" s="23"/>
      <c r="M12" s="23"/>
      <c r="N12" s="17" t="s">
        <v>364</v>
      </c>
      <c r="O12" s="15"/>
      <c r="P12" s="23"/>
      <c r="Q12" s="23"/>
      <c r="R12" s="23"/>
      <c r="S12" s="23"/>
      <c r="T12" s="23"/>
      <c r="U12" s="23"/>
      <c r="V12" s="23"/>
      <c r="W12" s="15" t="s">
        <v>408</v>
      </c>
      <c r="X12" s="15" t="s">
        <v>401</v>
      </c>
      <c r="Y12" s="15" t="s">
        <v>409</v>
      </c>
      <c r="Z12" s="15" t="s">
        <v>204</v>
      </c>
      <c r="AA12" s="15"/>
      <c r="AB12" s="15"/>
      <c r="AC12" s="14" t="s">
        <v>427</v>
      </c>
      <c r="AD12" s="12" t="s">
        <v>224</v>
      </c>
      <c r="AE12" s="12" t="s">
        <v>428</v>
      </c>
      <c r="AF12" s="12">
        <v>20</v>
      </c>
      <c r="AG12" s="12" t="s">
        <v>375</v>
      </c>
      <c r="AH12" s="12" t="s">
        <v>237</v>
      </c>
      <c r="AI12" s="12" t="s">
        <v>429</v>
      </c>
      <c r="AJ12" s="12">
        <v>15</v>
      </c>
      <c r="AK12" s="12" t="s">
        <v>274</v>
      </c>
      <c r="AL12" s="12">
        <v>15</v>
      </c>
      <c r="AM12" s="12" t="s">
        <v>274</v>
      </c>
      <c r="AN12" s="12">
        <v>11</v>
      </c>
      <c r="AO12" s="12" t="s">
        <v>274</v>
      </c>
      <c r="AP12" s="12">
        <v>36020</v>
      </c>
      <c r="AQ12" s="23"/>
      <c r="AR12" s="23"/>
      <c r="AS12" s="23"/>
      <c r="AT12" s="23"/>
      <c r="AU12" s="23"/>
      <c r="AV12" s="23"/>
      <c r="AW12" s="23"/>
      <c r="AX12" s="23"/>
      <c r="AY12" s="15" t="s">
        <v>393</v>
      </c>
      <c r="AZ12" s="16">
        <v>45779</v>
      </c>
      <c r="BA12" s="16">
        <v>45779</v>
      </c>
      <c r="BB12" s="16">
        <v>45869</v>
      </c>
      <c r="BC12" s="24">
        <f t="shared" si="0"/>
        <v>48155.896551724138</v>
      </c>
      <c r="BD12" s="19">
        <v>55860.84</v>
      </c>
      <c r="BE12" s="23"/>
      <c r="BF12" s="23"/>
      <c r="BG12" s="12" t="s">
        <v>376</v>
      </c>
      <c r="BH12" s="23"/>
      <c r="BI12" s="13" t="s">
        <v>372</v>
      </c>
      <c r="BJ12" s="17" t="s">
        <v>364</v>
      </c>
      <c r="BK12" s="23"/>
      <c r="BL12" s="23"/>
      <c r="BM12" s="23"/>
      <c r="BN12" s="8" t="s">
        <v>582</v>
      </c>
      <c r="BO12" s="23"/>
      <c r="BP12" s="23">
        <v>5</v>
      </c>
      <c r="BQ12" s="12" t="s">
        <v>303</v>
      </c>
      <c r="BR12" s="12">
        <v>1525010000</v>
      </c>
      <c r="BS12" s="12" t="s">
        <v>373</v>
      </c>
      <c r="BT12" s="23"/>
      <c r="BU12" s="23"/>
      <c r="BV12" s="23"/>
      <c r="BW12" s="23"/>
      <c r="BX12" s="23"/>
      <c r="BY12" s="15" t="s">
        <v>202</v>
      </c>
      <c r="BZ12" s="23">
        <v>5</v>
      </c>
      <c r="CA12" s="23"/>
      <c r="CB12" s="23"/>
      <c r="CC12" s="23"/>
      <c r="CD12" s="23"/>
      <c r="CE12" s="23"/>
      <c r="CF12" s="23"/>
      <c r="CG12" s="23" t="s">
        <v>374</v>
      </c>
      <c r="CH12" s="25">
        <v>45930</v>
      </c>
      <c r="CI12" s="26"/>
    </row>
    <row r="13" spans="1:87" ht="132" x14ac:dyDescent="0.3">
      <c r="A13" s="15">
        <v>2025</v>
      </c>
      <c r="B13" s="16">
        <v>45839</v>
      </c>
      <c r="C13" s="16">
        <v>45930</v>
      </c>
      <c r="D13" s="12" t="s">
        <v>193</v>
      </c>
      <c r="E13" s="12" t="s">
        <v>199</v>
      </c>
      <c r="F13" s="12" t="s">
        <v>200</v>
      </c>
      <c r="G13" s="15" t="s">
        <v>394</v>
      </c>
      <c r="H13" s="23"/>
      <c r="I13" s="17" t="s">
        <v>362</v>
      </c>
      <c r="J13" s="23"/>
      <c r="K13" s="23"/>
      <c r="L13" s="23"/>
      <c r="M13" s="23"/>
      <c r="N13" s="17" t="s">
        <v>398</v>
      </c>
      <c r="O13" s="15"/>
      <c r="P13" s="23"/>
      <c r="Q13" s="23"/>
      <c r="R13" s="23"/>
      <c r="S13" s="23"/>
      <c r="T13" s="23"/>
      <c r="U13" s="23"/>
      <c r="V13" s="23"/>
      <c r="W13" s="15" t="s">
        <v>413</v>
      </c>
      <c r="X13" s="15" t="s">
        <v>414</v>
      </c>
      <c r="Y13" s="15" t="s">
        <v>383</v>
      </c>
      <c r="Z13" s="15" t="s">
        <v>204</v>
      </c>
      <c r="AA13" s="15"/>
      <c r="AB13" s="15"/>
      <c r="AC13" s="14" t="s">
        <v>433</v>
      </c>
      <c r="AD13" s="12" t="s">
        <v>231</v>
      </c>
      <c r="AE13" s="12" t="s">
        <v>434</v>
      </c>
      <c r="AF13" s="12">
        <v>1205</v>
      </c>
      <c r="AG13" s="12" t="s">
        <v>375</v>
      </c>
      <c r="AH13" s="12" t="s">
        <v>237</v>
      </c>
      <c r="AI13" s="12" t="s">
        <v>435</v>
      </c>
      <c r="AJ13" s="12">
        <v>7</v>
      </c>
      <c r="AK13" s="12" t="s">
        <v>382</v>
      </c>
      <c r="AL13" s="12">
        <v>7</v>
      </c>
      <c r="AM13" s="12" t="s">
        <v>382</v>
      </c>
      <c r="AN13" s="12">
        <v>11</v>
      </c>
      <c r="AO13" s="12" t="s">
        <v>274</v>
      </c>
      <c r="AP13" s="12">
        <v>38024</v>
      </c>
      <c r="AQ13" s="23"/>
      <c r="AR13" s="23"/>
      <c r="AS13" s="23"/>
      <c r="AT13" s="23"/>
      <c r="AU13" s="23"/>
      <c r="AV13" s="23"/>
      <c r="AW13" s="23"/>
      <c r="AX13" s="23"/>
      <c r="AY13" s="15" t="s">
        <v>394</v>
      </c>
      <c r="AZ13" s="16">
        <v>45824</v>
      </c>
      <c r="BA13" s="16">
        <v>45824</v>
      </c>
      <c r="BB13" s="16">
        <v>45916</v>
      </c>
      <c r="BC13" s="24">
        <f t="shared" si="0"/>
        <v>51457.5</v>
      </c>
      <c r="BD13" s="19">
        <v>59690.7</v>
      </c>
      <c r="BE13" s="23"/>
      <c r="BF13" s="23"/>
      <c r="BG13" s="12" t="s">
        <v>376</v>
      </c>
      <c r="BH13" s="23"/>
      <c r="BI13" s="13" t="s">
        <v>372</v>
      </c>
      <c r="BJ13" s="17" t="s">
        <v>398</v>
      </c>
      <c r="BK13" s="23"/>
      <c r="BL13" s="23"/>
      <c r="BM13" s="23"/>
      <c r="BN13" s="8" t="s">
        <v>583</v>
      </c>
      <c r="BO13" s="23"/>
      <c r="BP13" s="23">
        <v>6</v>
      </c>
      <c r="BQ13" s="12" t="s">
        <v>303</v>
      </c>
      <c r="BR13" s="12">
        <v>1525010000</v>
      </c>
      <c r="BS13" s="12" t="s">
        <v>373</v>
      </c>
      <c r="BT13" s="23"/>
      <c r="BU13" s="23"/>
      <c r="BV13" s="23"/>
      <c r="BW13" s="23"/>
      <c r="BX13" s="23"/>
      <c r="BY13" s="15" t="s">
        <v>202</v>
      </c>
      <c r="BZ13" s="23">
        <v>6</v>
      </c>
      <c r="CA13" s="23"/>
      <c r="CB13" s="23"/>
      <c r="CC13" s="23"/>
      <c r="CD13" s="23"/>
      <c r="CE13" s="23"/>
      <c r="CF13" s="23"/>
      <c r="CG13" s="23" t="s">
        <v>374</v>
      </c>
      <c r="CH13" s="25">
        <v>45930</v>
      </c>
      <c r="CI13" s="26"/>
    </row>
    <row r="14" spans="1:87" ht="132" x14ac:dyDescent="0.3">
      <c r="A14" s="15">
        <v>2025</v>
      </c>
      <c r="B14" s="16">
        <v>45839</v>
      </c>
      <c r="C14" s="16">
        <v>45930</v>
      </c>
      <c r="D14" s="12" t="s">
        <v>193</v>
      </c>
      <c r="E14" s="12" t="s">
        <v>199</v>
      </c>
      <c r="F14" s="12" t="s">
        <v>200</v>
      </c>
      <c r="G14" s="15" t="s">
        <v>395</v>
      </c>
      <c r="H14" s="23"/>
      <c r="I14" s="17" t="s">
        <v>362</v>
      </c>
      <c r="J14" s="23"/>
      <c r="K14" s="23"/>
      <c r="L14" s="23"/>
      <c r="M14" s="23"/>
      <c r="N14" s="17" t="s">
        <v>398</v>
      </c>
      <c r="O14" s="15"/>
      <c r="P14" s="23"/>
      <c r="Q14" s="23"/>
      <c r="R14" s="23"/>
      <c r="S14" s="23"/>
      <c r="T14" s="23"/>
      <c r="U14" s="23"/>
      <c r="V14" s="23"/>
      <c r="W14" s="15" t="s">
        <v>415</v>
      </c>
      <c r="X14" s="15" t="s">
        <v>416</v>
      </c>
      <c r="Y14" s="15" t="s">
        <v>417</v>
      </c>
      <c r="Z14" s="15" t="s">
        <v>205</v>
      </c>
      <c r="AA14" s="15"/>
      <c r="AB14" s="15"/>
      <c r="AC14" s="14" t="s">
        <v>436</v>
      </c>
      <c r="AD14" s="12" t="s">
        <v>212</v>
      </c>
      <c r="AE14" s="12" t="s">
        <v>437</v>
      </c>
      <c r="AF14" s="12">
        <v>130</v>
      </c>
      <c r="AG14" s="12" t="s">
        <v>375</v>
      </c>
      <c r="AH14" s="12" t="s">
        <v>237</v>
      </c>
      <c r="AI14" s="12" t="s">
        <v>438</v>
      </c>
      <c r="AJ14" s="12">
        <v>17</v>
      </c>
      <c r="AK14" s="12" t="s">
        <v>377</v>
      </c>
      <c r="AL14" s="12">
        <v>17</v>
      </c>
      <c r="AM14" s="12" t="s">
        <v>377</v>
      </c>
      <c r="AN14" s="12">
        <v>11</v>
      </c>
      <c r="AO14" s="12" t="s">
        <v>274</v>
      </c>
      <c r="AP14" s="12">
        <v>36540</v>
      </c>
      <c r="AQ14" s="23"/>
      <c r="AR14" s="23"/>
      <c r="AS14" s="23"/>
      <c r="AT14" s="23"/>
      <c r="AU14" s="23"/>
      <c r="AV14" s="23"/>
      <c r="AW14" s="23"/>
      <c r="AX14" s="23"/>
      <c r="AY14" s="15" t="s">
        <v>395</v>
      </c>
      <c r="AZ14" s="16">
        <v>45834</v>
      </c>
      <c r="BA14" s="16">
        <v>45834</v>
      </c>
      <c r="BB14" s="16">
        <v>45926</v>
      </c>
      <c r="BC14" s="24">
        <f t="shared" si="0"/>
        <v>51457.491379310348</v>
      </c>
      <c r="BD14" s="19">
        <v>59690.69</v>
      </c>
      <c r="BE14" s="23"/>
      <c r="BF14" s="23"/>
      <c r="BG14" s="12" t="s">
        <v>376</v>
      </c>
      <c r="BH14" s="23"/>
      <c r="BI14" s="13" t="s">
        <v>372</v>
      </c>
      <c r="BJ14" s="17" t="s">
        <v>398</v>
      </c>
      <c r="BK14" s="23"/>
      <c r="BL14" s="23"/>
      <c r="BM14" s="23"/>
      <c r="BN14" s="8" t="s">
        <v>584</v>
      </c>
      <c r="BO14" s="23"/>
      <c r="BP14" s="23">
        <v>7</v>
      </c>
      <c r="BQ14" s="12" t="s">
        <v>303</v>
      </c>
      <c r="BR14" s="12">
        <v>1525010000</v>
      </c>
      <c r="BS14" s="12" t="s">
        <v>373</v>
      </c>
      <c r="BT14" s="23"/>
      <c r="BU14" s="23"/>
      <c r="BV14" s="23"/>
      <c r="BW14" s="23"/>
      <c r="BX14" s="23"/>
      <c r="BY14" s="15" t="s">
        <v>202</v>
      </c>
      <c r="BZ14" s="23">
        <v>7</v>
      </c>
      <c r="CA14" s="23"/>
      <c r="CB14" s="23"/>
      <c r="CC14" s="23"/>
      <c r="CD14" s="23"/>
      <c r="CE14" s="23"/>
      <c r="CF14" s="23"/>
      <c r="CG14" s="23" t="s">
        <v>374</v>
      </c>
      <c r="CH14" s="25">
        <v>45930</v>
      </c>
      <c r="CI14" s="26"/>
    </row>
    <row r="15" spans="1:87" ht="132" x14ac:dyDescent="0.3">
      <c r="A15" s="15">
        <v>2025</v>
      </c>
      <c r="B15" s="16">
        <v>45839</v>
      </c>
      <c r="C15" s="16">
        <v>45930</v>
      </c>
      <c r="D15" s="12" t="s">
        <v>193</v>
      </c>
      <c r="E15" s="12" t="s">
        <v>199</v>
      </c>
      <c r="F15" s="12" t="s">
        <v>200</v>
      </c>
      <c r="G15" s="15" t="s">
        <v>444</v>
      </c>
      <c r="H15" s="23"/>
      <c r="I15" s="17" t="s">
        <v>362</v>
      </c>
      <c r="J15" s="23"/>
      <c r="K15" s="23"/>
      <c r="L15" s="23"/>
      <c r="M15" s="23"/>
      <c r="N15" s="17" t="s">
        <v>465</v>
      </c>
      <c r="O15" s="15"/>
      <c r="P15" s="23"/>
      <c r="Q15" s="23"/>
      <c r="R15" s="23"/>
      <c r="S15" s="23"/>
      <c r="T15" s="23"/>
      <c r="U15" s="23"/>
      <c r="V15" s="23"/>
      <c r="W15" s="15" t="s">
        <v>410</v>
      </c>
      <c r="X15" s="15" t="s">
        <v>412</v>
      </c>
      <c r="Y15" s="15" t="s">
        <v>411</v>
      </c>
      <c r="Z15" s="15" t="s">
        <v>205</v>
      </c>
      <c r="AA15" s="15"/>
      <c r="AB15" s="15"/>
      <c r="AC15" s="14" t="s">
        <v>430</v>
      </c>
      <c r="AD15" s="12" t="s">
        <v>212</v>
      </c>
      <c r="AE15" s="12" t="s">
        <v>431</v>
      </c>
      <c r="AF15" s="12" t="s">
        <v>421</v>
      </c>
      <c r="AG15" s="12" t="s">
        <v>375</v>
      </c>
      <c r="AH15" s="12" t="s">
        <v>237</v>
      </c>
      <c r="AI15" s="12" t="s">
        <v>432</v>
      </c>
      <c r="AJ15" s="12">
        <v>15</v>
      </c>
      <c r="AK15" s="12" t="s">
        <v>274</v>
      </c>
      <c r="AL15" s="12">
        <v>15</v>
      </c>
      <c r="AM15" s="12" t="s">
        <v>274</v>
      </c>
      <c r="AN15" s="12">
        <v>11</v>
      </c>
      <c r="AO15" s="12" t="s">
        <v>274</v>
      </c>
      <c r="AP15" s="12">
        <v>36260</v>
      </c>
      <c r="AQ15" s="23"/>
      <c r="AR15" s="23"/>
      <c r="AS15" s="23"/>
      <c r="AT15" s="23"/>
      <c r="AU15" s="23"/>
      <c r="AV15" s="23"/>
      <c r="AW15" s="23"/>
      <c r="AX15" s="23"/>
      <c r="AY15" s="15" t="s">
        <v>444</v>
      </c>
      <c r="AZ15" s="16">
        <v>45884</v>
      </c>
      <c r="BA15" s="16">
        <v>45901</v>
      </c>
      <c r="BB15" s="16">
        <v>45942</v>
      </c>
      <c r="BC15" s="24">
        <f t="shared" si="0"/>
        <v>51439.25</v>
      </c>
      <c r="BD15" s="19">
        <v>59669.53</v>
      </c>
      <c r="BE15" s="23"/>
      <c r="BF15" s="23"/>
      <c r="BG15" s="12" t="s">
        <v>376</v>
      </c>
      <c r="BH15" s="23"/>
      <c r="BI15" s="13" t="s">
        <v>372</v>
      </c>
      <c r="BJ15" s="17" t="s">
        <v>465</v>
      </c>
      <c r="BK15" s="23"/>
      <c r="BL15" s="23"/>
      <c r="BM15" s="23"/>
      <c r="BN15" s="8" t="s">
        <v>585</v>
      </c>
      <c r="BO15" s="23"/>
      <c r="BP15" s="23">
        <v>8</v>
      </c>
      <c r="BQ15" s="12" t="s">
        <v>303</v>
      </c>
      <c r="BR15" s="12">
        <v>1525010000</v>
      </c>
      <c r="BS15" s="12" t="s">
        <v>373</v>
      </c>
      <c r="BT15" s="23"/>
      <c r="BU15" s="23"/>
      <c r="BV15" s="23"/>
      <c r="BW15" s="23"/>
      <c r="BX15" s="23"/>
      <c r="BY15" s="15" t="s">
        <v>203</v>
      </c>
      <c r="BZ15" s="23"/>
      <c r="CA15" s="23"/>
      <c r="CB15" s="23"/>
      <c r="CC15" s="23"/>
      <c r="CD15" s="23"/>
      <c r="CE15" s="23"/>
      <c r="CF15" s="23"/>
      <c r="CG15" s="23" t="s">
        <v>374</v>
      </c>
      <c r="CH15" s="25">
        <v>45930</v>
      </c>
      <c r="CI15" s="26"/>
    </row>
    <row r="16" spans="1:87" ht="132" x14ac:dyDescent="0.3">
      <c r="A16" s="15">
        <v>2025</v>
      </c>
      <c r="B16" s="16">
        <v>45839</v>
      </c>
      <c r="C16" s="16">
        <v>45930</v>
      </c>
      <c r="D16" s="12" t="s">
        <v>193</v>
      </c>
      <c r="E16" s="12" t="s">
        <v>199</v>
      </c>
      <c r="F16" s="12" t="s">
        <v>200</v>
      </c>
      <c r="G16" s="15" t="s">
        <v>445</v>
      </c>
      <c r="H16" s="23"/>
      <c r="I16" s="17" t="s">
        <v>362</v>
      </c>
      <c r="J16" s="23"/>
      <c r="K16" s="23"/>
      <c r="L16" s="23"/>
      <c r="M16" s="23"/>
      <c r="N16" s="17" t="s">
        <v>466</v>
      </c>
      <c r="O16" s="15"/>
      <c r="P16" s="23"/>
      <c r="Q16" s="23"/>
      <c r="R16" s="23"/>
      <c r="S16" s="23"/>
      <c r="T16" s="23"/>
      <c r="U16" s="23"/>
      <c r="V16" s="23"/>
      <c r="W16" s="15" t="s">
        <v>497</v>
      </c>
      <c r="X16" s="15" t="s">
        <v>498</v>
      </c>
      <c r="Y16" s="15" t="s">
        <v>499</v>
      </c>
      <c r="Z16" s="15" t="s">
        <v>205</v>
      </c>
      <c r="AA16" s="15"/>
      <c r="AB16" s="15"/>
      <c r="AC16" s="23" t="s">
        <v>524</v>
      </c>
      <c r="AD16" s="12" t="s">
        <v>212</v>
      </c>
      <c r="AE16" s="23" t="s">
        <v>443</v>
      </c>
      <c r="AF16" s="23" t="s">
        <v>421</v>
      </c>
      <c r="AG16" s="23" t="s">
        <v>375</v>
      </c>
      <c r="AH16" s="12" t="s">
        <v>237</v>
      </c>
      <c r="AI16" s="23" t="s">
        <v>525</v>
      </c>
      <c r="AJ16" s="23">
        <v>1</v>
      </c>
      <c r="AK16" s="23" t="s">
        <v>526</v>
      </c>
      <c r="AL16" s="23">
        <v>1</v>
      </c>
      <c r="AM16" s="23" t="s">
        <v>526</v>
      </c>
      <c r="AN16" s="23">
        <v>11</v>
      </c>
      <c r="AO16" s="23" t="s">
        <v>274</v>
      </c>
      <c r="AP16" s="23">
        <v>36970</v>
      </c>
      <c r="AQ16" s="23"/>
      <c r="AR16" s="23"/>
      <c r="AS16" s="23"/>
      <c r="AT16" s="23"/>
      <c r="AU16" s="23"/>
      <c r="AV16" s="23"/>
      <c r="AW16" s="23"/>
      <c r="AX16" s="23"/>
      <c r="AY16" s="15" t="s">
        <v>445</v>
      </c>
      <c r="AZ16" s="16">
        <v>45890</v>
      </c>
      <c r="BA16" s="16">
        <v>45890</v>
      </c>
      <c r="BB16" s="16">
        <v>46006</v>
      </c>
      <c r="BC16" s="24">
        <f t="shared" si="0"/>
        <v>154002.31034482759</v>
      </c>
      <c r="BD16" s="19">
        <v>178642.68</v>
      </c>
      <c r="BE16" s="23"/>
      <c r="BF16" s="23"/>
      <c r="BG16" s="12" t="s">
        <v>376</v>
      </c>
      <c r="BH16" s="23"/>
      <c r="BI16" s="13" t="s">
        <v>372</v>
      </c>
      <c r="BJ16" s="17" t="s">
        <v>466</v>
      </c>
      <c r="BK16" s="23"/>
      <c r="BL16" s="23"/>
      <c r="BM16" s="23"/>
      <c r="BN16" s="8"/>
      <c r="BO16" s="23"/>
      <c r="BP16" s="23">
        <v>9</v>
      </c>
      <c r="BQ16" s="12" t="s">
        <v>303</v>
      </c>
      <c r="BR16" s="12">
        <v>1525010000</v>
      </c>
      <c r="BS16" s="12" t="s">
        <v>373</v>
      </c>
      <c r="BT16" s="23"/>
      <c r="BU16" s="23"/>
      <c r="BV16" s="23"/>
      <c r="BW16" s="23"/>
      <c r="BX16" s="23"/>
      <c r="BY16" s="15" t="s">
        <v>203</v>
      </c>
      <c r="BZ16" s="23"/>
      <c r="CA16" s="23"/>
      <c r="CB16" s="23"/>
      <c r="CC16" s="23"/>
      <c r="CD16" s="23"/>
      <c r="CE16" s="23"/>
      <c r="CF16" s="23"/>
      <c r="CG16" s="23" t="s">
        <v>374</v>
      </c>
      <c r="CH16" s="25">
        <v>45930</v>
      </c>
      <c r="CI16" s="26" t="s">
        <v>567</v>
      </c>
    </row>
    <row r="17" spans="1:87" ht="144" x14ac:dyDescent="0.3">
      <c r="A17" s="15">
        <v>2025</v>
      </c>
      <c r="B17" s="16">
        <v>45839</v>
      </c>
      <c r="C17" s="16">
        <v>45930</v>
      </c>
      <c r="D17" s="12" t="s">
        <v>193</v>
      </c>
      <c r="E17" s="12" t="s">
        <v>199</v>
      </c>
      <c r="F17" s="12" t="s">
        <v>200</v>
      </c>
      <c r="G17" s="15" t="s">
        <v>446</v>
      </c>
      <c r="H17" s="23"/>
      <c r="I17" s="17" t="s">
        <v>362</v>
      </c>
      <c r="J17" s="23"/>
      <c r="K17" s="23"/>
      <c r="L17" s="23"/>
      <c r="M17" s="23"/>
      <c r="N17" s="17" t="s">
        <v>467</v>
      </c>
      <c r="O17" s="15"/>
      <c r="P17" s="23"/>
      <c r="Q17" s="23"/>
      <c r="R17" s="23"/>
      <c r="S17" s="23"/>
      <c r="T17" s="23"/>
      <c r="U17" s="23"/>
      <c r="V17" s="23"/>
      <c r="W17" s="15" t="s">
        <v>500</v>
      </c>
      <c r="X17" s="15" t="s">
        <v>501</v>
      </c>
      <c r="Y17" s="15" t="s">
        <v>502</v>
      </c>
      <c r="Z17" s="15" t="s">
        <v>205</v>
      </c>
      <c r="AA17" s="15"/>
      <c r="AB17" s="15"/>
      <c r="AC17" s="23" t="s">
        <v>527</v>
      </c>
      <c r="AD17" s="12" t="s">
        <v>207</v>
      </c>
      <c r="AE17" s="23" t="s">
        <v>528</v>
      </c>
      <c r="AF17" s="23">
        <v>202</v>
      </c>
      <c r="AG17" s="23" t="s">
        <v>375</v>
      </c>
      <c r="AH17" s="12" t="s">
        <v>237</v>
      </c>
      <c r="AI17" s="23" t="s">
        <v>529</v>
      </c>
      <c r="AJ17" s="23">
        <v>20</v>
      </c>
      <c r="AK17" s="23" t="s">
        <v>369</v>
      </c>
      <c r="AL17" s="23">
        <v>20</v>
      </c>
      <c r="AM17" s="23" t="s">
        <v>369</v>
      </c>
      <c r="AN17" s="23">
        <v>11</v>
      </c>
      <c r="AO17" s="23" t="s">
        <v>274</v>
      </c>
      <c r="AP17" s="23">
        <v>37240</v>
      </c>
      <c r="AQ17" s="23"/>
      <c r="AR17" s="23"/>
      <c r="AS17" s="23"/>
      <c r="AT17" s="23"/>
      <c r="AU17" s="23"/>
      <c r="AV17" s="23"/>
      <c r="AW17" s="23"/>
      <c r="AX17" s="23"/>
      <c r="AY17" s="15" t="s">
        <v>446</v>
      </c>
      <c r="AZ17" s="16">
        <v>45895</v>
      </c>
      <c r="BA17" s="16">
        <v>45895</v>
      </c>
      <c r="BB17" s="16">
        <v>46006</v>
      </c>
      <c r="BC17" s="24">
        <f t="shared" si="0"/>
        <v>147558.68965517241</v>
      </c>
      <c r="BD17" s="19">
        <v>171168.08</v>
      </c>
      <c r="BE17" s="23"/>
      <c r="BF17" s="23"/>
      <c r="BG17" s="12" t="s">
        <v>376</v>
      </c>
      <c r="BH17" s="23"/>
      <c r="BI17" s="13" t="s">
        <v>372</v>
      </c>
      <c r="BJ17" s="17" t="s">
        <v>467</v>
      </c>
      <c r="BK17" s="23"/>
      <c r="BL17" s="23"/>
      <c r="BM17" s="23"/>
      <c r="BN17" s="8"/>
      <c r="BO17" s="23"/>
      <c r="BP17" s="23">
        <v>10</v>
      </c>
      <c r="BQ17" s="12" t="s">
        <v>303</v>
      </c>
      <c r="BR17" s="12">
        <v>1525010000</v>
      </c>
      <c r="BS17" s="12" t="s">
        <v>373</v>
      </c>
      <c r="BT17" s="23"/>
      <c r="BU17" s="23"/>
      <c r="BV17" s="23"/>
      <c r="BW17" s="23"/>
      <c r="BX17" s="23"/>
      <c r="BY17" s="15" t="s">
        <v>203</v>
      </c>
      <c r="BZ17" s="23"/>
      <c r="CA17" s="23"/>
      <c r="CB17" s="23"/>
      <c r="CC17" s="23"/>
      <c r="CD17" s="23"/>
      <c r="CE17" s="23"/>
      <c r="CF17" s="23"/>
      <c r="CG17" s="23" t="s">
        <v>374</v>
      </c>
      <c r="CH17" s="25">
        <v>45930</v>
      </c>
      <c r="CI17" s="26" t="s">
        <v>567</v>
      </c>
    </row>
    <row r="18" spans="1:87" ht="132" x14ac:dyDescent="0.3">
      <c r="A18" s="15">
        <v>2025</v>
      </c>
      <c r="B18" s="16">
        <v>45839</v>
      </c>
      <c r="C18" s="16">
        <v>45930</v>
      </c>
      <c r="D18" s="12" t="s">
        <v>193</v>
      </c>
      <c r="E18" s="12" t="s">
        <v>199</v>
      </c>
      <c r="F18" s="12" t="s">
        <v>200</v>
      </c>
      <c r="G18" s="15" t="s">
        <v>447</v>
      </c>
      <c r="H18" s="23"/>
      <c r="I18" s="17" t="s">
        <v>362</v>
      </c>
      <c r="J18" s="23"/>
      <c r="K18" s="23"/>
      <c r="L18" s="23"/>
      <c r="M18" s="23"/>
      <c r="N18" s="17" t="s">
        <v>468</v>
      </c>
      <c r="O18" s="15"/>
      <c r="P18" s="23"/>
      <c r="Q18" s="23"/>
      <c r="R18" s="23"/>
      <c r="S18" s="23"/>
      <c r="T18" s="23"/>
      <c r="U18" s="23"/>
      <c r="V18" s="23"/>
      <c r="W18" s="15" t="s">
        <v>503</v>
      </c>
      <c r="X18" s="15" t="s">
        <v>504</v>
      </c>
      <c r="Y18" s="15" t="s">
        <v>505</v>
      </c>
      <c r="Z18" s="15" t="s">
        <v>205</v>
      </c>
      <c r="AA18" s="15"/>
      <c r="AB18" s="15"/>
      <c r="AC18" s="23" t="s">
        <v>530</v>
      </c>
      <c r="AD18" s="12" t="s">
        <v>207</v>
      </c>
      <c r="AE18" s="23" t="s">
        <v>531</v>
      </c>
      <c r="AF18" s="23">
        <v>315</v>
      </c>
      <c r="AG18" s="23" t="s">
        <v>375</v>
      </c>
      <c r="AH18" s="12" t="s">
        <v>237</v>
      </c>
      <c r="AI18" s="23" t="s">
        <v>532</v>
      </c>
      <c r="AJ18" s="23">
        <v>27</v>
      </c>
      <c r="AK18" s="23" t="s">
        <v>533</v>
      </c>
      <c r="AL18" s="23">
        <v>27</v>
      </c>
      <c r="AM18" s="23" t="s">
        <v>533</v>
      </c>
      <c r="AN18" s="23">
        <v>11</v>
      </c>
      <c r="AO18" s="23" t="s">
        <v>274</v>
      </c>
      <c r="AP18" s="23">
        <v>36700</v>
      </c>
      <c r="AQ18" s="23"/>
      <c r="AR18" s="23"/>
      <c r="AS18" s="23"/>
      <c r="AT18" s="23"/>
      <c r="AU18" s="23"/>
      <c r="AV18" s="23"/>
      <c r="AW18" s="23"/>
      <c r="AX18" s="23"/>
      <c r="AY18" s="15" t="s">
        <v>447</v>
      </c>
      <c r="AZ18" s="16">
        <v>45917</v>
      </c>
      <c r="BA18" s="16">
        <v>45917</v>
      </c>
      <c r="BB18" s="16">
        <v>46006</v>
      </c>
      <c r="BC18" s="24">
        <f t="shared" si="0"/>
        <v>50326.560344827587</v>
      </c>
      <c r="BD18" s="19">
        <v>58378.81</v>
      </c>
      <c r="BE18" s="23"/>
      <c r="BF18" s="23"/>
      <c r="BG18" s="12" t="s">
        <v>376</v>
      </c>
      <c r="BH18" s="23"/>
      <c r="BI18" s="13" t="s">
        <v>372</v>
      </c>
      <c r="BJ18" s="17" t="s">
        <v>468</v>
      </c>
      <c r="BK18" s="23"/>
      <c r="BL18" s="23"/>
      <c r="BM18" s="23"/>
      <c r="BN18" s="8"/>
      <c r="BO18" s="23"/>
      <c r="BP18" s="23">
        <v>11</v>
      </c>
      <c r="BQ18" s="12" t="s">
        <v>303</v>
      </c>
      <c r="BR18" s="12">
        <v>1525010000</v>
      </c>
      <c r="BS18" s="12" t="s">
        <v>373</v>
      </c>
      <c r="BT18" s="23"/>
      <c r="BU18" s="23"/>
      <c r="BV18" s="23"/>
      <c r="BW18" s="23"/>
      <c r="BX18" s="23"/>
      <c r="BY18" s="15" t="s">
        <v>203</v>
      </c>
      <c r="BZ18" s="23"/>
      <c r="CA18" s="23"/>
      <c r="CB18" s="23"/>
      <c r="CC18" s="23"/>
      <c r="CD18" s="23"/>
      <c r="CE18" s="23"/>
      <c r="CF18" s="23"/>
      <c r="CG18" s="23" t="s">
        <v>374</v>
      </c>
      <c r="CH18" s="25">
        <v>45930</v>
      </c>
      <c r="CI18" s="26" t="s">
        <v>567</v>
      </c>
    </row>
    <row r="19" spans="1:87" ht="204" x14ac:dyDescent="0.3">
      <c r="A19" s="17">
        <v>2025</v>
      </c>
      <c r="B19" s="18">
        <v>45839</v>
      </c>
      <c r="C19" s="18">
        <v>45930</v>
      </c>
      <c r="D19" s="12" t="s">
        <v>193</v>
      </c>
      <c r="E19" s="12" t="s">
        <v>199</v>
      </c>
      <c r="F19" s="12" t="s">
        <v>200</v>
      </c>
      <c r="G19" s="17" t="s">
        <v>448</v>
      </c>
      <c r="H19" s="23"/>
      <c r="I19" s="17" t="s">
        <v>396</v>
      </c>
      <c r="J19" s="23"/>
      <c r="K19" s="23"/>
      <c r="L19" s="23"/>
      <c r="M19" s="23"/>
      <c r="N19" s="17" t="s">
        <v>469</v>
      </c>
      <c r="O19" s="17"/>
      <c r="P19" s="23"/>
      <c r="Q19" s="23"/>
      <c r="R19" s="23"/>
      <c r="S19" s="23"/>
      <c r="T19" s="23"/>
      <c r="U19" s="23"/>
      <c r="V19" s="23"/>
      <c r="W19" s="17" t="s">
        <v>506</v>
      </c>
      <c r="X19" s="17" t="s">
        <v>402</v>
      </c>
      <c r="Y19" s="17" t="s">
        <v>402</v>
      </c>
      <c r="Z19" s="17" t="s">
        <v>204</v>
      </c>
      <c r="AA19" s="17"/>
      <c r="AB19" s="17"/>
      <c r="AC19" s="23" t="s">
        <v>534</v>
      </c>
      <c r="AD19" s="12" t="s">
        <v>212</v>
      </c>
      <c r="AE19" s="23" t="s">
        <v>535</v>
      </c>
      <c r="AF19" s="23">
        <v>107</v>
      </c>
      <c r="AG19" s="23" t="s">
        <v>375</v>
      </c>
      <c r="AH19" s="12" t="s">
        <v>237</v>
      </c>
      <c r="AI19" s="23" t="s">
        <v>536</v>
      </c>
      <c r="AJ19" s="23">
        <v>20</v>
      </c>
      <c r="AK19" s="23" t="s">
        <v>369</v>
      </c>
      <c r="AL19" s="23">
        <v>20</v>
      </c>
      <c r="AM19" s="23" t="s">
        <v>369</v>
      </c>
      <c r="AN19" s="23">
        <v>11</v>
      </c>
      <c r="AO19" s="23" t="s">
        <v>274</v>
      </c>
      <c r="AP19" s="23">
        <v>37490</v>
      </c>
      <c r="AQ19" s="23"/>
      <c r="AR19" s="23"/>
      <c r="AS19" s="23"/>
      <c r="AT19" s="23"/>
      <c r="AU19" s="23"/>
      <c r="AV19" s="23"/>
      <c r="AW19" s="23"/>
      <c r="AX19" s="23"/>
      <c r="AY19" s="17" t="s">
        <v>448</v>
      </c>
      <c r="AZ19" s="18">
        <v>45852</v>
      </c>
      <c r="BA19" s="18">
        <v>45852</v>
      </c>
      <c r="BB19" s="18">
        <v>45863</v>
      </c>
      <c r="BC19" s="24">
        <f t="shared" si="0"/>
        <v>49000</v>
      </c>
      <c r="BD19" s="20">
        <f>49000*1.16</f>
        <v>56839.999999999993</v>
      </c>
      <c r="BE19" s="23"/>
      <c r="BF19" s="23"/>
      <c r="BG19" s="12" t="s">
        <v>376</v>
      </c>
      <c r="BH19" s="23"/>
      <c r="BI19" s="13" t="s">
        <v>372</v>
      </c>
      <c r="BJ19" s="17" t="s">
        <v>469</v>
      </c>
      <c r="BK19" s="23"/>
      <c r="BL19" s="23"/>
      <c r="BM19" s="23"/>
      <c r="BN19" s="17"/>
      <c r="BO19" s="23"/>
      <c r="BP19" s="23">
        <v>12</v>
      </c>
      <c r="BQ19" s="12" t="s">
        <v>303</v>
      </c>
      <c r="BR19" s="12">
        <v>1525010000</v>
      </c>
      <c r="BS19" s="12" t="s">
        <v>373</v>
      </c>
      <c r="BT19" s="23"/>
      <c r="BU19" s="23"/>
      <c r="BV19" s="23"/>
      <c r="BW19" s="23"/>
      <c r="BX19" s="23"/>
      <c r="BY19" s="17" t="s">
        <v>203</v>
      </c>
      <c r="BZ19" s="23"/>
      <c r="CA19" s="23"/>
      <c r="CB19" s="23"/>
      <c r="CC19" s="23"/>
      <c r="CD19" s="23"/>
      <c r="CE19" s="23"/>
      <c r="CF19" s="23"/>
      <c r="CG19" s="23" t="s">
        <v>374</v>
      </c>
      <c r="CH19" s="25">
        <v>45930</v>
      </c>
      <c r="CI19" s="26" t="s">
        <v>567</v>
      </c>
    </row>
    <row r="20" spans="1:87" ht="132" x14ac:dyDescent="0.3">
      <c r="A20" s="17">
        <v>2025</v>
      </c>
      <c r="B20" s="18">
        <v>45839</v>
      </c>
      <c r="C20" s="18">
        <v>45930</v>
      </c>
      <c r="D20" s="12" t="s">
        <v>193</v>
      </c>
      <c r="E20" s="12" t="s">
        <v>199</v>
      </c>
      <c r="F20" s="12" t="s">
        <v>200</v>
      </c>
      <c r="G20" s="17" t="s">
        <v>449</v>
      </c>
      <c r="H20" s="23"/>
      <c r="I20" s="17" t="s">
        <v>396</v>
      </c>
      <c r="J20" s="23"/>
      <c r="K20" s="23"/>
      <c r="L20" s="23"/>
      <c r="M20" s="23"/>
      <c r="N20" s="17" t="s">
        <v>470</v>
      </c>
      <c r="O20" s="17"/>
      <c r="P20" s="23"/>
      <c r="Q20" s="23"/>
      <c r="R20" s="23"/>
      <c r="S20" s="23"/>
      <c r="T20" s="23"/>
      <c r="U20" s="23"/>
      <c r="V20" s="23"/>
      <c r="W20" s="17" t="s">
        <v>507</v>
      </c>
      <c r="X20" s="17" t="s">
        <v>508</v>
      </c>
      <c r="Y20" s="17" t="s">
        <v>403</v>
      </c>
      <c r="Z20" s="17" t="s">
        <v>205</v>
      </c>
      <c r="AA20" s="17"/>
      <c r="AB20" s="17"/>
      <c r="AC20" s="23" t="s">
        <v>537</v>
      </c>
      <c r="AD20" s="12" t="s">
        <v>220</v>
      </c>
      <c r="AE20" s="23" t="s">
        <v>538</v>
      </c>
      <c r="AF20" s="23">
        <v>2911</v>
      </c>
      <c r="AG20" s="23" t="s">
        <v>375</v>
      </c>
      <c r="AH20" s="12" t="s">
        <v>237</v>
      </c>
      <c r="AI20" s="26" t="s">
        <v>539</v>
      </c>
      <c r="AJ20" s="23">
        <v>20</v>
      </c>
      <c r="AK20" s="23" t="s">
        <v>369</v>
      </c>
      <c r="AL20" s="23">
        <v>20</v>
      </c>
      <c r="AM20" s="23" t="s">
        <v>369</v>
      </c>
      <c r="AN20" s="23">
        <v>11</v>
      </c>
      <c r="AO20" s="23" t="s">
        <v>274</v>
      </c>
      <c r="AP20" s="23">
        <v>37280</v>
      </c>
      <c r="AQ20" s="23"/>
      <c r="AR20" s="23"/>
      <c r="AS20" s="23"/>
      <c r="AT20" s="23"/>
      <c r="AU20" s="23"/>
      <c r="AV20" s="23"/>
      <c r="AW20" s="23"/>
      <c r="AX20" s="23"/>
      <c r="AY20" s="17" t="s">
        <v>449</v>
      </c>
      <c r="AZ20" s="18">
        <v>45884</v>
      </c>
      <c r="BA20" s="18">
        <v>45884</v>
      </c>
      <c r="BB20" s="18">
        <v>45912</v>
      </c>
      <c r="BC20" s="24">
        <f t="shared" si="0"/>
        <v>167160</v>
      </c>
      <c r="BD20" s="20">
        <f>167160*1.16</f>
        <v>193905.59999999998</v>
      </c>
      <c r="BE20" s="23"/>
      <c r="BF20" s="23"/>
      <c r="BG20" s="12" t="s">
        <v>376</v>
      </c>
      <c r="BH20" s="23"/>
      <c r="BI20" s="13" t="s">
        <v>372</v>
      </c>
      <c r="BJ20" s="17" t="s">
        <v>470</v>
      </c>
      <c r="BK20" s="23"/>
      <c r="BL20" s="23"/>
      <c r="BM20" s="23"/>
      <c r="BN20" s="17"/>
      <c r="BO20" s="23"/>
      <c r="BP20" s="23">
        <v>13</v>
      </c>
      <c r="BQ20" s="12" t="s">
        <v>303</v>
      </c>
      <c r="BR20" s="12">
        <v>1525010000</v>
      </c>
      <c r="BS20" s="12" t="s">
        <v>373</v>
      </c>
      <c r="BT20" s="23"/>
      <c r="BU20" s="23"/>
      <c r="BV20" s="23"/>
      <c r="BW20" s="23"/>
      <c r="BX20" s="23"/>
      <c r="BY20" s="17" t="s">
        <v>203</v>
      </c>
      <c r="BZ20" s="23"/>
      <c r="CA20" s="23"/>
      <c r="CB20" s="23"/>
      <c r="CC20" s="23"/>
      <c r="CD20" s="23"/>
      <c r="CE20" s="23"/>
      <c r="CF20" s="23"/>
      <c r="CG20" s="23" t="s">
        <v>374</v>
      </c>
      <c r="CH20" s="25">
        <v>45930</v>
      </c>
      <c r="CI20" s="26" t="s">
        <v>567</v>
      </c>
    </row>
    <row r="21" spans="1:87" ht="132" x14ac:dyDescent="0.3">
      <c r="A21" s="17">
        <v>2025</v>
      </c>
      <c r="B21" s="18">
        <v>45839</v>
      </c>
      <c r="C21" s="18">
        <v>45930</v>
      </c>
      <c r="D21" s="12" t="s">
        <v>193</v>
      </c>
      <c r="E21" s="12" t="s">
        <v>199</v>
      </c>
      <c r="F21" s="12" t="s">
        <v>200</v>
      </c>
      <c r="G21" s="17" t="s">
        <v>450</v>
      </c>
      <c r="H21" s="23"/>
      <c r="I21" s="17" t="s">
        <v>396</v>
      </c>
      <c r="J21" s="23"/>
      <c r="K21" s="23"/>
      <c r="L21" s="23"/>
      <c r="M21" s="23"/>
      <c r="N21" s="17" t="s">
        <v>471</v>
      </c>
      <c r="O21" s="17"/>
      <c r="P21" s="23"/>
      <c r="Q21" s="23"/>
      <c r="R21" s="23"/>
      <c r="S21" s="23"/>
      <c r="T21" s="23"/>
      <c r="U21" s="23"/>
      <c r="V21" s="23"/>
      <c r="W21" s="17" t="s">
        <v>509</v>
      </c>
      <c r="X21" s="17" t="s">
        <v>510</v>
      </c>
      <c r="Y21" s="17" t="s">
        <v>511</v>
      </c>
      <c r="Z21" s="17" t="s">
        <v>205</v>
      </c>
      <c r="AA21" s="17"/>
      <c r="AB21" s="17"/>
      <c r="AC21" s="23" t="s">
        <v>540</v>
      </c>
      <c r="AD21" s="12" t="s">
        <v>212</v>
      </c>
      <c r="AE21" s="23" t="s">
        <v>541</v>
      </c>
      <c r="AF21" s="23">
        <v>319</v>
      </c>
      <c r="AG21" s="23" t="s">
        <v>375</v>
      </c>
      <c r="AH21" s="12" t="s">
        <v>237</v>
      </c>
      <c r="AI21" s="23" t="s">
        <v>542</v>
      </c>
      <c r="AJ21" s="23">
        <v>20</v>
      </c>
      <c r="AK21" s="23" t="s">
        <v>369</v>
      </c>
      <c r="AL21" s="23">
        <v>20</v>
      </c>
      <c r="AM21" s="23" t="s">
        <v>369</v>
      </c>
      <c r="AN21" s="23">
        <v>11</v>
      </c>
      <c r="AO21" s="23" t="s">
        <v>274</v>
      </c>
      <c r="AP21" s="23">
        <v>37530</v>
      </c>
      <c r="AQ21" s="23"/>
      <c r="AR21" s="23"/>
      <c r="AS21" s="23"/>
      <c r="AT21" s="23"/>
      <c r="AU21" s="23"/>
      <c r="AV21" s="23"/>
      <c r="AW21" s="23"/>
      <c r="AX21" s="23"/>
      <c r="AY21" s="17" t="s">
        <v>450</v>
      </c>
      <c r="AZ21" s="18">
        <v>45894</v>
      </c>
      <c r="BA21" s="18">
        <v>45894</v>
      </c>
      <c r="BB21" s="18">
        <v>45900</v>
      </c>
      <c r="BC21" s="24">
        <f t="shared" si="0"/>
        <v>38000</v>
      </c>
      <c r="BD21" s="20">
        <f>38000*1.16</f>
        <v>44080</v>
      </c>
      <c r="BE21" s="23"/>
      <c r="BF21" s="23"/>
      <c r="BG21" s="12" t="s">
        <v>376</v>
      </c>
      <c r="BH21" s="23"/>
      <c r="BI21" s="13" t="s">
        <v>372</v>
      </c>
      <c r="BJ21" s="17" t="s">
        <v>471</v>
      </c>
      <c r="BK21" s="23"/>
      <c r="BL21" s="23"/>
      <c r="BM21" s="23"/>
      <c r="BN21" s="17"/>
      <c r="BO21" s="23"/>
      <c r="BP21" s="23">
        <v>14</v>
      </c>
      <c r="BQ21" s="12" t="s">
        <v>303</v>
      </c>
      <c r="BR21" s="12">
        <v>1525010000</v>
      </c>
      <c r="BS21" s="12" t="s">
        <v>373</v>
      </c>
      <c r="BT21" s="23"/>
      <c r="BU21" s="23"/>
      <c r="BV21" s="23"/>
      <c r="BW21" s="23"/>
      <c r="BX21" s="23"/>
      <c r="BY21" s="17" t="s">
        <v>203</v>
      </c>
      <c r="BZ21" s="23"/>
      <c r="CA21" s="23"/>
      <c r="CB21" s="23"/>
      <c r="CC21" s="23"/>
      <c r="CD21" s="23"/>
      <c r="CE21" s="23"/>
      <c r="CF21" s="23"/>
      <c r="CG21" s="23" t="s">
        <v>374</v>
      </c>
      <c r="CH21" s="25">
        <v>45930</v>
      </c>
      <c r="CI21" s="26" t="s">
        <v>567</v>
      </c>
    </row>
    <row r="22" spans="1:87" ht="228" x14ac:dyDescent="0.3">
      <c r="A22" s="17">
        <v>2025</v>
      </c>
      <c r="B22" s="18">
        <v>45839</v>
      </c>
      <c r="C22" s="18">
        <v>45930</v>
      </c>
      <c r="D22" s="12" t="s">
        <v>193</v>
      </c>
      <c r="E22" s="12" t="s">
        <v>199</v>
      </c>
      <c r="F22" s="12" t="s">
        <v>200</v>
      </c>
      <c r="G22" s="17" t="s">
        <v>451</v>
      </c>
      <c r="H22" s="23"/>
      <c r="I22" s="17" t="s">
        <v>396</v>
      </c>
      <c r="J22" s="23"/>
      <c r="K22" s="23"/>
      <c r="L22" s="23"/>
      <c r="M22" s="23"/>
      <c r="N22" s="17" t="s">
        <v>472</v>
      </c>
      <c r="O22" s="17"/>
      <c r="P22" s="23"/>
      <c r="Q22" s="23"/>
      <c r="R22" s="23"/>
      <c r="S22" s="23"/>
      <c r="T22" s="23"/>
      <c r="U22" s="23"/>
      <c r="V22" s="23"/>
      <c r="W22" s="17" t="s">
        <v>506</v>
      </c>
      <c r="X22" s="17" t="s">
        <v>402</v>
      </c>
      <c r="Y22" s="17" t="s">
        <v>402</v>
      </c>
      <c r="Z22" s="17" t="s">
        <v>204</v>
      </c>
      <c r="AA22" s="17"/>
      <c r="AB22" s="17"/>
      <c r="AC22" s="23" t="s">
        <v>534</v>
      </c>
      <c r="AD22" s="12" t="s">
        <v>212</v>
      </c>
      <c r="AE22" s="23" t="s">
        <v>535</v>
      </c>
      <c r="AF22" s="23">
        <v>107</v>
      </c>
      <c r="AG22" s="23" t="s">
        <v>375</v>
      </c>
      <c r="AH22" s="12" t="s">
        <v>237</v>
      </c>
      <c r="AI22" s="23" t="s">
        <v>536</v>
      </c>
      <c r="AJ22" s="23">
        <v>20</v>
      </c>
      <c r="AK22" s="23" t="s">
        <v>369</v>
      </c>
      <c r="AL22" s="23">
        <v>20</v>
      </c>
      <c r="AM22" s="23" t="s">
        <v>369</v>
      </c>
      <c r="AN22" s="23">
        <v>11</v>
      </c>
      <c r="AO22" s="23" t="s">
        <v>274</v>
      </c>
      <c r="AP22" s="23">
        <v>37490</v>
      </c>
      <c r="AQ22" s="23"/>
      <c r="AR22" s="23"/>
      <c r="AS22" s="23"/>
      <c r="AT22" s="23"/>
      <c r="AU22" s="23"/>
      <c r="AV22" s="23"/>
      <c r="AW22" s="23"/>
      <c r="AX22" s="23"/>
      <c r="AY22" s="17" t="s">
        <v>451</v>
      </c>
      <c r="AZ22" s="18">
        <v>45896</v>
      </c>
      <c r="BA22" s="18">
        <v>45896</v>
      </c>
      <c r="BB22" s="18">
        <v>45898</v>
      </c>
      <c r="BC22" s="24">
        <f t="shared" si="0"/>
        <v>94060</v>
      </c>
      <c r="BD22" s="20">
        <f>94060*1.16</f>
        <v>109109.59999999999</v>
      </c>
      <c r="BE22" s="23"/>
      <c r="BF22" s="23"/>
      <c r="BG22" s="12" t="s">
        <v>376</v>
      </c>
      <c r="BH22" s="23"/>
      <c r="BI22" s="13" t="s">
        <v>372</v>
      </c>
      <c r="BJ22" s="17" t="s">
        <v>472</v>
      </c>
      <c r="BK22" s="23"/>
      <c r="BL22" s="23"/>
      <c r="BM22" s="23"/>
      <c r="BN22" s="17"/>
      <c r="BO22" s="23"/>
      <c r="BP22" s="23">
        <v>15</v>
      </c>
      <c r="BQ22" s="12" t="s">
        <v>303</v>
      </c>
      <c r="BR22" s="12">
        <v>1525010000</v>
      </c>
      <c r="BS22" s="12" t="s">
        <v>373</v>
      </c>
      <c r="BT22" s="23"/>
      <c r="BU22" s="23"/>
      <c r="BV22" s="23"/>
      <c r="BW22" s="23"/>
      <c r="BX22" s="23"/>
      <c r="BY22" s="17" t="s">
        <v>203</v>
      </c>
      <c r="BZ22" s="23"/>
      <c r="CA22" s="23"/>
      <c r="CB22" s="23"/>
      <c r="CC22" s="23"/>
      <c r="CD22" s="23"/>
      <c r="CE22" s="23"/>
      <c r="CF22" s="23"/>
      <c r="CG22" s="23" t="s">
        <v>374</v>
      </c>
      <c r="CH22" s="25">
        <v>45930</v>
      </c>
      <c r="CI22" s="26" t="s">
        <v>567</v>
      </c>
    </row>
    <row r="23" spans="1:87" ht="156" x14ac:dyDescent="0.3">
      <c r="A23" s="17">
        <v>2025</v>
      </c>
      <c r="B23" s="18">
        <v>45839</v>
      </c>
      <c r="C23" s="18">
        <v>45930</v>
      </c>
      <c r="D23" s="12" t="s">
        <v>193</v>
      </c>
      <c r="E23" s="12" t="s">
        <v>199</v>
      </c>
      <c r="F23" s="12" t="s">
        <v>200</v>
      </c>
      <c r="G23" s="17" t="s">
        <v>452</v>
      </c>
      <c r="H23" s="23"/>
      <c r="I23" s="17" t="s">
        <v>396</v>
      </c>
      <c r="J23" s="23"/>
      <c r="K23" s="23"/>
      <c r="L23" s="23"/>
      <c r="M23" s="23"/>
      <c r="N23" s="17" t="s">
        <v>473</v>
      </c>
      <c r="O23" s="17"/>
      <c r="P23" s="23"/>
      <c r="Q23" s="23"/>
      <c r="R23" s="23"/>
      <c r="S23" s="23"/>
      <c r="T23" s="23"/>
      <c r="U23" s="23"/>
      <c r="V23" s="23"/>
      <c r="W23" s="17"/>
      <c r="X23" s="17"/>
      <c r="Y23" s="17"/>
      <c r="Z23" s="17" t="s">
        <v>204</v>
      </c>
      <c r="AA23" s="17" t="s">
        <v>520</v>
      </c>
      <c r="AB23" s="17">
        <v>1</v>
      </c>
      <c r="AC23" s="23" t="s">
        <v>543</v>
      </c>
      <c r="AD23" s="12" t="s">
        <v>212</v>
      </c>
      <c r="AE23" s="23" t="s">
        <v>544</v>
      </c>
      <c r="AF23" s="23">
        <v>1002</v>
      </c>
      <c r="AG23" s="23" t="s">
        <v>375</v>
      </c>
      <c r="AH23" s="12" t="s">
        <v>237</v>
      </c>
      <c r="AI23" s="23" t="s">
        <v>545</v>
      </c>
      <c r="AJ23" s="23">
        <v>20</v>
      </c>
      <c r="AK23" s="23" t="s">
        <v>369</v>
      </c>
      <c r="AL23" s="23">
        <v>20</v>
      </c>
      <c r="AM23" s="23" t="s">
        <v>369</v>
      </c>
      <c r="AN23" s="23">
        <v>11</v>
      </c>
      <c r="AO23" s="23" t="s">
        <v>274</v>
      </c>
      <c r="AP23" s="23">
        <v>37480</v>
      </c>
      <c r="AQ23" s="23"/>
      <c r="AR23" s="23"/>
      <c r="AS23" s="23"/>
      <c r="AT23" s="23"/>
      <c r="AU23" s="23"/>
      <c r="AV23" s="23"/>
      <c r="AW23" s="23"/>
      <c r="AX23" s="23"/>
      <c r="AY23" s="17" t="s">
        <v>452</v>
      </c>
      <c r="AZ23" s="18">
        <v>45896</v>
      </c>
      <c r="BA23" s="18">
        <v>45896</v>
      </c>
      <c r="BB23" s="18">
        <v>45912</v>
      </c>
      <c r="BC23" s="24">
        <f t="shared" si="0"/>
        <v>215359.59</v>
      </c>
      <c r="BD23" s="20">
        <f>215359.59*1.16</f>
        <v>249817.12439999997</v>
      </c>
      <c r="BE23" s="23"/>
      <c r="BF23" s="23"/>
      <c r="BG23" s="12" t="s">
        <v>376</v>
      </c>
      <c r="BH23" s="23"/>
      <c r="BI23" s="13" t="s">
        <v>372</v>
      </c>
      <c r="BJ23" s="17" t="s">
        <v>473</v>
      </c>
      <c r="BK23" s="23"/>
      <c r="BL23" s="23"/>
      <c r="BM23" s="23"/>
      <c r="BN23" s="17"/>
      <c r="BO23" s="23"/>
      <c r="BP23" s="23">
        <v>16</v>
      </c>
      <c r="BQ23" s="12" t="s">
        <v>303</v>
      </c>
      <c r="BR23" s="12">
        <v>1525010000</v>
      </c>
      <c r="BS23" s="12" t="s">
        <v>373</v>
      </c>
      <c r="BT23" s="23"/>
      <c r="BU23" s="23"/>
      <c r="BV23" s="23"/>
      <c r="BW23" s="23"/>
      <c r="BX23" s="23"/>
      <c r="BY23" s="17" t="s">
        <v>203</v>
      </c>
      <c r="BZ23" s="23"/>
      <c r="CA23" s="23"/>
      <c r="CB23" s="23"/>
      <c r="CC23" s="23"/>
      <c r="CD23" s="23"/>
      <c r="CE23" s="23"/>
      <c r="CF23" s="23"/>
      <c r="CG23" s="23" t="s">
        <v>374</v>
      </c>
      <c r="CH23" s="25">
        <v>45930</v>
      </c>
      <c r="CI23" s="26" t="s">
        <v>567</v>
      </c>
    </row>
    <row r="24" spans="1:87" ht="120" x14ac:dyDescent="0.3">
      <c r="A24" s="17">
        <v>2025</v>
      </c>
      <c r="B24" s="18">
        <v>45839</v>
      </c>
      <c r="C24" s="18">
        <v>45930</v>
      </c>
      <c r="D24" s="12" t="s">
        <v>193</v>
      </c>
      <c r="E24" s="12" t="s">
        <v>199</v>
      </c>
      <c r="F24" s="12" t="s">
        <v>200</v>
      </c>
      <c r="G24" s="17" t="s">
        <v>453</v>
      </c>
      <c r="H24" s="23"/>
      <c r="I24" s="17" t="s">
        <v>396</v>
      </c>
      <c r="J24" s="23"/>
      <c r="K24" s="23"/>
      <c r="L24" s="23"/>
      <c r="M24" s="23"/>
      <c r="N24" s="17" t="s">
        <v>474</v>
      </c>
      <c r="O24" s="17"/>
      <c r="P24" s="23"/>
      <c r="Q24" s="23"/>
      <c r="R24" s="23"/>
      <c r="S24" s="23"/>
      <c r="T24" s="23"/>
      <c r="U24" s="23"/>
      <c r="V24" s="23"/>
      <c r="W24" s="17" t="s">
        <v>512</v>
      </c>
      <c r="X24" s="17" t="s">
        <v>399</v>
      </c>
      <c r="Y24" s="17" t="s">
        <v>513</v>
      </c>
      <c r="Z24" s="17" t="s">
        <v>204</v>
      </c>
      <c r="AA24" s="17"/>
      <c r="AB24" s="17"/>
      <c r="AC24" s="23" t="s">
        <v>546</v>
      </c>
      <c r="AD24" s="12" t="s">
        <v>212</v>
      </c>
      <c r="AE24" s="23" t="s">
        <v>547</v>
      </c>
      <c r="AF24" s="23" t="s">
        <v>421</v>
      </c>
      <c r="AG24" s="23" t="s">
        <v>375</v>
      </c>
      <c r="AH24" s="12" t="s">
        <v>237</v>
      </c>
      <c r="AI24" s="23" t="s">
        <v>548</v>
      </c>
      <c r="AJ24" s="12">
        <v>15</v>
      </c>
      <c r="AK24" s="12" t="s">
        <v>274</v>
      </c>
      <c r="AL24" s="12">
        <v>15</v>
      </c>
      <c r="AM24" s="12" t="s">
        <v>274</v>
      </c>
      <c r="AN24" s="12">
        <v>11</v>
      </c>
      <c r="AO24" s="12" t="s">
        <v>274</v>
      </c>
      <c r="AP24" s="23">
        <v>36000</v>
      </c>
      <c r="AQ24" s="23"/>
      <c r="AR24" s="23"/>
      <c r="AS24" s="23"/>
      <c r="AT24" s="23"/>
      <c r="AU24" s="23"/>
      <c r="AV24" s="23"/>
      <c r="AW24" s="23"/>
      <c r="AX24" s="23"/>
      <c r="AY24" s="17" t="s">
        <v>453</v>
      </c>
      <c r="AZ24" s="18">
        <v>45896</v>
      </c>
      <c r="BA24" s="18">
        <v>45896</v>
      </c>
      <c r="BB24" s="18">
        <v>45912</v>
      </c>
      <c r="BC24" s="24">
        <f t="shared" si="0"/>
        <v>37500</v>
      </c>
      <c r="BD24" s="20">
        <f>37500*1.16</f>
        <v>43500</v>
      </c>
      <c r="BE24" s="23"/>
      <c r="BF24" s="23"/>
      <c r="BG24" s="12" t="s">
        <v>376</v>
      </c>
      <c r="BH24" s="23"/>
      <c r="BI24" s="13" t="s">
        <v>372</v>
      </c>
      <c r="BJ24" s="17" t="s">
        <v>474</v>
      </c>
      <c r="BK24" s="23"/>
      <c r="BL24" s="23"/>
      <c r="BM24" s="23"/>
      <c r="BN24" s="17"/>
      <c r="BO24" s="23"/>
      <c r="BP24" s="23">
        <v>17</v>
      </c>
      <c r="BQ24" s="12" t="s">
        <v>303</v>
      </c>
      <c r="BR24" s="12">
        <v>1525010000</v>
      </c>
      <c r="BS24" s="12" t="s">
        <v>373</v>
      </c>
      <c r="BT24" s="23"/>
      <c r="BU24" s="23"/>
      <c r="BV24" s="23"/>
      <c r="BW24" s="23"/>
      <c r="BX24" s="23"/>
      <c r="BY24" s="17" t="s">
        <v>203</v>
      </c>
      <c r="BZ24" s="23"/>
      <c r="CA24" s="23"/>
      <c r="CB24" s="23"/>
      <c r="CC24" s="23"/>
      <c r="CD24" s="23"/>
      <c r="CE24" s="23"/>
      <c r="CF24" s="23"/>
      <c r="CG24" s="23" t="s">
        <v>374</v>
      </c>
      <c r="CH24" s="25">
        <v>45930</v>
      </c>
      <c r="CI24" s="26" t="s">
        <v>567</v>
      </c>
    </row>
    <row r="25" spans="1:87" ht="96" x14ac:dyDescent="0.3">
      <c r="A25" s="17">
        <v>2025</v>
      </c>
      <c r="B25" s="18">
        <v>45839</v>
      </c>
      <c r="C25" s="18">
        <v>45930</v>
      </c>
      <c r="D25" s="12" t="s">
        <v>193</v>
      </c>
      <c r="E25" s="12" t="s">
        <v>199</v>
      </c>
      <c r="F25" s="12" t="s">
        <v>200</v>
      </c>
      <c r="G25" s="17" t="s">
        <v>454</v>
      </c>
      <c r="H25" s="23"/>
      <c r="I25" s="17" t="s">
        <v>396</v>
      </c>
      <c r="J25" s="23"/>
      <c r="K25" s="23"/>
      <c r="L25" s="23"/>
      <c r="M25" s="23"/>
      <c r="N25" s="17" t="s">
        <v>475</v>
      </c>
      <c r="O25" s="17"/>
      <c r="P25" s="23"/>
      <c r="Q25" s="23"/>
      <c r="R25" s="23"/>
      <c r="S25" s="23"/>
      <c r="T25" s="23"/>
      <c r="U25" s="23"/>
      <c r="V25" s="23"/>
      <c r="W25" s="17"/>
      <c r="X25" s="17"/>
      <c r="Y25" s="17"/>
      <c r="Z25" s="17" t="s">
        <v>204</v>
      </c>
      <c r="AA25" s="17" t="s">
        <v>418</v>
      </c>
      <c r="AB25" s="17">
        <v>2</v>
      </c>
      <c r="AC25" s="12" t="s">
        <v>439</v>
      </c>
      <c r="AD25" s="12" t="s">
        <v>212</v>
      </c>
      <c r="AE25" s="12" t="s">
        <v>440</v>
      </c>
      <c r="AF25" s="12">
        <v>304</v>
      </c>
      <c r="AG25" s="12" t="s">
        <v>375</v>
      </c>
      <c r="AH25" s="12" t="s">
        <v>237</v>
      </c>
      <c r="AI25" s="12" t="s">
        <v>441</v>
      </c>
      <c r="AJ25" s="12">
        <v>20</v>
      </c>
      <c r="AK25" s="12" t="s">
        <v>369</v>
      </c>
      <c r="AL25" s="12">
        <v>20</v>
      </c>
      <c r="AM25" s="12" t="s">
        <v>369</v>
      </c>
      <c r="AN25" s="12">
        <v>11</v>
      </c>
      <c r="AO25" s="12" t="s">
        <v>274</v>
      </c>
      <c r="AP25" s="12">
        <v>37200</v>
      </c>
      <c r="AQ25" s="23"/>
      <c r="AR25" s="23"/>
      <c r="AS25" s="23"/>
      <c r="AT25" s="23"/>
      <c r="AU25" s="23"/>
      <c r="AV25" s="23"/>
      <c r="AW25" s="23"/>
      <c r="AX25" s="23"/>
      <c r="AY25" s="17" t="s">
        <v>454</v>
      </c>
      <c r="AZ25" s="18">
        <v>45897</v>
      </c>
      <c r="BA25" s="18">
        <v>45897</v>
      </c>
      <c r="BB25" s="18">
        <v>45926</v>
      </c>
      <c r="BC25" s="24">
        <f t="shared" si="0"/>
        <v>47780</v>
      </c>
      <c r="BD25" s="20">
        <f>47780*1.16</f>
        <v>55424.799999999996</v>
      </c>
      <c r="BE25" s="23"/>
      <c r="BF25" s="23"/>
      <c r="BG25" s="12" t="s">
        <v>376</v>
      </c>
      <c r="BH25" s="23"/>
      <c r="BI25" s="13" t="s">
        <v>372</v>
      </c>
      <c r="BJ25" s="17" t="s">
        <v>475</v>
      </c>
      <c r="BK25" s="23"/>
      <c r="BL25" s="23"/>
      <c r="BM25" s="23"/>
      <c r="BN25" s="17"/>
      <c r="BO25" s="23"/>
      <c r="BP25" s="23">
        <v>18</v>
      </c>
      <c r="BQ25" s="12" t="s">
        <v>303</v>
      </c>
      <c r="BR25" s="12">
        <v>1525010000</v>
      </c>
      <c r="BS25" s="12" t="s">
        <v>373</v>
      </c>
      <c r="BT25" s="23"/>
      <c r="BU25" s="23"/>
      <c r="BV25" s="23"/>
      <c r="BW25" s="23"/>
      <c r="BX25" s="23"/>
      <c r="BY25" s="17" t="s">
        <v>203</v>
      </c>
      <c r="BZ25" s="23"/>
      <c r="CA25" s="23"/>
      <c r="CB25" s="23"/>
      <c r="CC25" s="23"/>
      <c r="CD25" s="23"/>
      <c r="CE25" s="23"/>
      <c r="CF25" s="23"/>
      <c r="CG25" s="23" t="s">
        <v>374</v>
      </c>
      <c r="CH25" s="25">
        <v>45930</v>
      </c>
      <c r="CI25" s="26" t="s">
        <v>567</v>
      </c>
    </row>
    <row r="26" spans="1:87" ht="228" x14ac:dyDescent="0.3">
      <c r="A26" s="17">
        <v>2025</v>
      </c>
      <c r="B26" s="18">
        <v>45839</v>
      </c>
      <c r="C26" s="18">
        <v>45930</v>
      </c>
      <c r="D26" s="12" t="s">
        <v>193</v>
      </c>
      <c r="E26" s="12" t="s">
        <v>197</v>
      </c>
      <c r="F26" s="12" t="s">
        <v>200</v>
      </c>
      <c r="G26" s="17" t="s">
        <v>455</v>
      </c>
      <c r="H26" s="23"/>
      <c r="I26" s="17" t="s">
        <v>396</v>
      </c>
      <c r="J26" s="23"/>
      <c r="K26" s="23"/>
      <c r="L26" s="23"/>
      <c r="M26" s="23"/>
      <c r="N26" s="17" t="s">
        <v>476</v>
      </c>
      <c r="O26" s="17"/>
      <c r="P26" s="23"/>
      <c r="Q26" s="23"/>
      <c r="R26" s="23"/>
      <c r="S26" s="23"/>
      <c r="T26" s="23"/>
      <c r="U26" s="23"/>
      <c r="V26" s="23"/>
      <c r="W26" s="17"/>
      <c r="X26" s="17"/>
      <c r="Y26" s="17"/>
      <c r="Z26" s="17" t="s">
        <v>205</v>
      </c>
      <c r="AA26" s="17" t="s">
        <v>521</v>
      </c>
      <c r="AB26" s="17">
        <v>3</v>
      </c>
      <c r="AC26" s="23" t="s">
        <v>549</v>
      </c>
      <c r="AD26" s="12" t="s">
        <v>220</v>
      </c>
      <c r="AE26" s="23" t="s">
        <v>550</v>
      </c>
      <c r="AF26" s="23">
        <v>251</v>
      </c>
      <c r="AG26" s="23" t="s">
        <v>375</v>
      </c>
      <c r="AH26" s="12" t="s">
        <v>237</v>
      </c>
      <c r="AI26" s="23" t="s">
        <v>551</v>
      </c>
      <c r="AJ26" s="23">
        <v>16</v>
      </c>
      <c r="AK26" s="23" t="s">
        <v>442</v>
      </c>
      <c r="AL26" s="23">
        <v>16</v>
      </c>
      <c r="AM26" s="23" t="s">
        <v>442</v>
      </c>
      <c r="AN26" s="23">
        <v>9</v>
      </c>
      <c r="AO26" s="12" t="s">
        <v>300</v>
      </c>
      <c r="AP26" s="23">
        <v>11520</v>
      </c>
      <c r="AQ26" s="23"/>
      <c r="AR26" s="23"/>
      <c r="AS26" s="23"/>
      <c r="AT26" s="23"/>
      <c r="AU26" s="23"/>
      <c r="AV26" s="23"/>
      <c r="AW26" s="23"/>
      <c r="AX26" s="23"/>
      <c r="AY26" s="17" t="s">
        <v>455</v>
      </c>
      <c r="AZ26" s="18">
        <v>45900</v>
      </c>
      <c r="BA26" s="18">
        <v>45900</v>
      </c>
      <c r="BB26" s="18">
        <v>46265</v>
      </c>
      <c r="BC26" s="20">
        <v>1260054.9310344828</v>
      </c>
      <c r="BD26" s="20">
        <v>1461663.72</v>
      </c>
      <c r="BE26" s="23"/>
      <c r="BF26" s="23"/>
      <c r="BG26" s="12" t="s">
        <v>376</v>
      </c>
      <c r="BH26" s="23"/>
      <c r="BI26" s="13" t="s">
        <v>372</v>
      </c>
      <c r="BJ26" s="17" t="s">
        <v>476</v>
      </c>
      <c r="BK26" s="23"/>
      <c r="BL26" s="23"/>
      <c r="BM26" s="23"/>
      <c r="BN26" s="8" t="s">
        <v>586</v>
      </c>
      <c r="BO26" s="23"/>
      <c r="BP26" s="23">
        <v>19</v>
      </c>
      <c r="BQ26" s="12" t="s">
        <v>303</v>
      </c>
      <c r="BR26" s="12">
        <v>1525010000</v>
      </c>
      <c r="BS26" s="12" t="s">
        <v>373</v>
      </c>
      <c r="BT26" s="23"/>
      <c r="BU26" s="23"/>
      <c r="BV26" s="23"/>
      <c r="BW26" s="23"/>
      <c r="BX26" s="23"/>
      <c r="BY26" s="17" t="s">
        <v>203</v>
      </c>
      <c r="BZ26" s="23"/>
      <c r="CA26" s="23"/>
      <c r="CB26" s="23"/>
      <c r="CC26" s="23"/>
      <c r="CD26" s="23"/>
      <c r="CE26" s="23"/>
      <c r="CF26" s="23"/>
      <c r="CG26" s="23" t="s">
        <v>374</v>
      </c>
      <c r="CH26" s="25">
        <v>45930</v>
      </c>
      <c r="CI26" s="26"/>
    </row>
    <row r="27" spans="1:87" ht="108" x14ac:dyDescent="0.3">
      <c r="A27" s="17">
        <v>2025</v>
      </c>
      <c r="B27" s="18">
        <v>45839</v>
      </c>
      <c r="C27" s="18">
        <v>45930</v>
      </c>
      <c r="D27" s="12" t="s">
        <v>193</v>
      </c>
      <c r="E27" s="12" t="s">
        <v>197</v>
      </c>
      <c r="F27" s="12" t="s">
        <v>200</v>
      </c>
      <c r="G27" s="17" t="s">
        <v>456</v>
      </c>
      <c r="H27" s="23"/>
      <c r="I27" s="17" t="s">
        <v>396</v>
      </c>
      <c r="J27" s="23"/>
      <c r="K27" s="23"/>
      <c r="L27" s="23"/>
      <c r="M27" s="23"/>
      <c r="N27" s="17" t="s">
        <v>477</v>
      </c>
      <c r="O27" s="17"/>
      <c r="P27" s="23"/>
      <c r="Q27" s="23"/>
      <c r="R27" s="23"/>
      <c r="S27" s="23"/>
      <c r="T27" s="23"/>
      <c r="U27" s="23"/>
      <c r="V27" s="23"/>
      <c r="W27" s="17"/>
      <c r="X27" s="17"/>
      <c r="Y27" s="17"/>
      <c r="Z27" s="17" t="s">
        <v>204</v>
      </c>
      <c r="AA27" s="17" t="s">
        <v>418</v>
      </c>
      <c r="AB27" s="17">
        <v>4</v>
      </c>
      <c r="AC27" s="12" t="s">
        <v>439</v>
      </c>
      <c r="AD27" s="12" t="s">
        <v>212</v>
      </c>
      <c r="AE27" s="12" t="s">
        <v>440</v>
      </c>
      <c r="AF27" s="12">
        <v>304</v>
      </c>
      <c r="AG27" s="12" t="s">
        <v>375</v>
      </c>
      <c r="AH27" s="12" t="s">
        <v>237</v>
      </c>
      <c r="AI27" s="12" t="s">
        <v>441</v>
      </c>
      <c r="AJ27" s="12">
        <v>20</v>
      </c>
      <c r="AK27" s="12" t="s">
        <v>369</v>
      </c>
      <c r="AL27" s="12">
        <v>20</v>
      </c>
      <c r="AM27" s="12" t="s">
        <v>369</v>
      </c>
      <c r="AN27" s="12">
        <v>11</v>
      </c>
      <c r="AO27" s="12" t="s">
        <v>274</v>
      </c>
      <c r="AP27" s="12">
        <v>37200</v>
      </c>
      <c r="AQ27" s="23"/>
      <c r="AR27" s="23"/>
      <c r="AS27" s="23"/>
      <c r="AT27" s="23"/>
      <c r="AU27" s="23"/>
      <c r="AV27" s="23"/>
      <c r="AW27" s="23"/>
      <c r="AX27" s="23"/>
      <c r="AY27" s="17" t="s">
        <v>456</v>
      </c>
      <c r="AZ27" s="18">
        <v>45905</v>
      </c>
      <c r="BA27" s="18">
        <v>45905</v>
      </c>
      <c r="BB27" s="18">
        <v>45918</v>
      </c>
      <c r="BC27" s="24">
        <f t="shared" si="0"/>
        <v>38924.81</v>
      </c>
      <c r="BD27" s="20">
        <f>38924.81*1.16</f>
        <v>45152.779599999994</v>
      </c>
      <c r="BE27" s="23"/>
      <c r="BF27" s="23"/>
      <c r="BG27" s="12" t="s">
        <v>376</v>
      </c>
      <c r="BH27" s="23"/>
      <c r="BI27" s="13" t="s">
        <v>372</v>
      </c>
      <c r="BJ27" s="17" t="s">
        <v>477</v>
      </c>
      <c r="BK27" s="23"/>
      <c r="BL27" s="23"/>
      <c r="BM27" s="23"/>
      <c r="BN27" s="17"/>
      <c r="BO27" s="23"/>
      <c r="BP27" s="23">
        <v>20</v>
      </c>
      <c r="BQ27" s="12" t="s">
        <v>303</v>
      </c>
      <c r="BR27" s="12">
        <v>1525010000</v>
      </c>
      <c r="BS27" s="12" t="s">
        <v>373</v>
      </c>
      <c r="BT27" s="23"/>
      <c r="BU27" s="23"/>
      <c r="BV27" s="23"/>
      <c r="BW27" s="23"/>
      <c r="BX27" s="23"/>
      <c r="BY27" s="17" t="s">
        <v>203</v>
      </c>
      <c r="BZ27" s="23"/>
      <c r="CA27" s="23"/>
      <c r="CB27" s="23"/>
      <c r="CC27" s="23"/>
      <c r="CD27" s="23"/>
      <c r="CE27" s="23"/>
      <c r="CF27" s="23"/>
      <c r="CG27" s="23" t="s">
        <v>374</v>
      </c>
      <c r="CH27" s="25">
        <v>45930</v>
      </c>
      <c r="CI27" s="26" t="s">
        <v>567</v>
      </c>
    </row>
    <row r="28" spans="1:87" ht="72" x14ac:dyDescent="0.3">
      <c r="A28" s="17">
        <v>2025</v>
      </c>
      <c r="B28" s="18">
        <v>45839</v>
      </c>
      <c r="C28" s="18">
        <v>45930</v>
      </c>
      <c r="D28" s="12" t="s">
        <v>193</v>
      </c>
      <c r="E28" s="12" t="s">
        <v>197</v>
      </c>
      <c r="F28" s="12" t="s">
        <v>200</v>
      </c>
      <c r="G28" s="17" t="s">
        <v>457</v>
      </c>
      <c r="H28" s="23"/>
      <c r="I28" s="17" t="s">
        <v>396</v>
      </c>
      <c r="J28" s="23"/>
      <c r="K28" s="23"/>
      <c r="L28" s="23"/>
      <c r="M28" s="23"/>
      <c r="N28" s="17" t="s">
        <v>478</v>
      </c>
      <c r="O28" s="17"/>
      <c r="P28" s="23"/>
      <c r="Q28" s="23"/>
      <c r="R28" s="23"/>
      <c r="S28" s="23"/>
      <c r="T28" s="23"/>
      <c r="U28" s="23"/>
      <c r="V28" s="23"/>
      <c r="W28" s="17" t="s">
        <v>514</v>
      </c>
      <c r="X28" s="17" t="s">
        <v>401</v>
      </c>
      <c r="Y28" s="17" t="s">
        <v>513</v>
      </c>
      <c r="Z28" s="17" t="s">
        <v>205</v>
      </c>
      <c r="AA28" s="17"/>
      <c r="AB28" s="17"/>
      <c r="AC28" s="23" t="s">
        <v>552</v>
      </c>
      <c r="AD28" s="12" t="s">
        <v>212</v>
      </c>
      <c r="AE28" s="23" t="s">
        <v>553</v>
      </c>
      <c r="AF28" s="23">
        <v>529</v>
      </c>
      <c r="AG28" s="23" t="s">
        <v>375</v>
      </c>
      <c r="AH28" s="12" t="s">
        <v>237</v>
      </c>
      <c r="AI28" s="23" t="s">
        <v>554</v>
      </c>
      <c r="AJ28" s="12">
        <v>20</v>
      </c>
      <c r="AK28" s="12" t="s">
        <v>369</v>
      </c>
      <c r="AL28" s="12">
        <v>20</v>
      </c>
      <c r="AM28" s="12" t="s">
        <v>369</v>
      </c>
      <c r="AN28" s="12">
        <v>11</v>
      </c>
      <c r="AO28" s="12" t="s">
        <v>274</v>
      </c>
      <c r="AP28" s="23">
        <v>37240</v>
      </c>
      <c r="AQ28" s="23"/>
      <c r="AR28" s="23"/>
      <c r="AS28" s="23"/>
      <c r="AT28" s="23"/>
      <c r="AU28" s="23"/>
      <c r="AV28" s="23"/>
      <c r="AW28" s="23"/>
      <c r="AX28" s="23"/>
      <c r="AY28" s="17" t="s">
        <v>457</v>
      </c>
      <c r="AZ28" s="18">
        <v>45848</v>
      </c>
      <c r="BA28" s="18">
        <v>45848</v>
      </c>
      <c r="BB28" s="18">
        <v>45869</v>
      </c>
      <c r="BC28" s="24">
        <f t="shared" si="0"/>
        <v>55556.23</v>
      </c>
      <c r="BD28" s="20">
        <f>55556.23*1.16</f>
        <v>64445.226799999997</v>
      </c>
      <c r="BE28" s="23"/>
      <c r="BF28" s="23"/>
      <c r="BG28" s="12" t="s">
        <v>376</v>
      </c>
      <c r="BH28" s="23"/>
      <c r="BI28" s="13" t="s">
        <v>372</v>
      </c>
      <c r="BJ28" s="17" t="s">
        <v>478</v>
      </c>
      <c r="BK28" s="23"/>
      <c r="BL28" s="23"/>
      <c r="BM28" s="23"/>
      <c r="BN28" s="17"/>
      <c r="BO28" s="23"/>
      <c r="BP28" s="23">
        <v>21</v>
      </c>
      <c r="BQ28" s="12" t="s">
        <v>303</v>
      </c>
      <c r="BR28" s="12">
        <v>1525010000</v>
      </c>
      <c r="BS28" s="12" t="s">
        <v>373</v>
      </c>
      <c r="BT28" s="23"/>
      <c r="BU28" s="23"/>
      <c r="BV28" s="23"/>
      <c r="BW28" s="23"/>
      <c r="BX28" s="23"/>
      <c r="BY28" s="17" t="s">
        <v>203</v>
      </c>
      <c r="BZ28" s="23"/>
      <c r="CA28" s="23"/>
      <c r="CB28" s="23"/>
      <c r="CC28" s="23"/>
      <c r="CD28" s="23"/>
      <c r="CE28" s="23"/>
      <c r="CF28" s="23"/>
      <c r="CG28" s="23" t="s">
        <v>374</v>
      </c>
      <c r="CH28" s="25">
        <v>45930</v>
      </c>
      <c r="CI28" s="26" t="s">
        <v>567</v>
      </c>
    </row>
    <row r="29" spans="1:87" ht="144" x14ac:dyDescent="0.3">
      <c r="A29" s="17">
        <v>2025</v>
      </c>
      <c r="B29" s="18">
        <v>45839</v>
      </c>
      <c r="C29" s="18">
        <v>45930</v>
      </c>
      <c r="D29" s="12" t="s">
        <v>193</v>
      </c>
      <c r="E29" s="12" t="s">
        <v>197</v>
      </c>
      <c r="F29" s="12" t="s">
        <v>200</v>
      </c>
      <c r="G29" s="17" t="s">
        <v>458</v>
      </c>
      <c r="H29" s="23"/>
      <c r="I29" s="17" t="s">
        <v>396</v>
      </c>
      <c r="J29" s="23"/>
      <c r="K29" s="23"/>
      <c r="L29" s="23"/>
      <c r="M29" s="23"/>
      <c r="N29" s="17" t="s">
        <v>479</v>
      </c>
      <c r="O29" s="17"/>
      <c r="P29" s="23"/>
      <c r="Q29" s="23"/>
      <c r="R29" s="23"/>
      <c r="S29" s="23"/>
      <c r="T29" s="23"/>
      <c r="U29" s="23"/>
      <c r="V29" s="23"/>
      <c r="W29" s="17" t="s">
        <v>515</v>
      </c>
      <c r="X29" s="17" t="s">
        <v>516</v>
      </c>
      <c r="Y29" s="17" t="s">
        <v>420</v>
      </c>
      <c r="Z29" s="17" t="s">
        <v>204</v>
      </c>
      <c r="AA29" s="17"/>
      <c r="AB29" s="17"/>
      <c r="AC29" s="23" t="s">
        <v>555</v>
      </c>
      <c r="AD29" s="12" t="s">
        <v>212</v>
      </c>
      <c r="AE29" s="23" t="s">
        <v>287</v>
      </c>
      <c r="AF29" s="23" t="s">
        <v>556</v>
      </c>
      <c r="AG29" s="23" t="s">
        <v>375</v>
      </c>
      <c r="AH29" s="12" t="s">
        <v>237</v>
      </c>
      <c r="AI29" s="23" t="s">
        <v>557</v>
      </c>
      <c r="AJ29" s="12">
        <v>20</v>
      </c>
      <c r="AK29" s="12" t="s">
        <v>369</v>
      </c>
      <c r="AL29" s="12">
        <v>20</v>
      </c>
      <c r="AM29" s="12" t="s">
        <v>369</v>
      </c>
      <c r="AN29" s="12">
        <v>11</v>
      </c>
      <c r="AO29" s="12" t="s">
        <v>274</v>
      </c>
      <c r="AP29" s="23">
        <v>37360</v>
      </c>
      <c r="AQ29" s="23"/>
      <c r="AR29" s="23"/>
      <c r="AS29" s="23"/>
      <c r="AT29" s="23"/>
      <c r="AU29" s="23"/>
      <c r="AV29" s="23"/>
      <c r="AW29" s="23"/>
      <c r="AX29" s="23"/>
      <c r="AY29" s="17" t="s">
        <v>458</v>
      </c>
      <c r="AZ29" s="18">
        <v>45855</v>
      </c>
      <c r="BA29" s="18">
        <v>45855</v>
      </c>
      <c r="BB29" s="18">
        <v>45874</v>
      </c>
      <c r="BC29" s="24">
        <f t="shared" si="0"/>
        <v>113959.99999999999</v>
      </c>
      <c r="BD29" s="20">
        <f>113960*1.16</f>
        <v>132193.59999999998</v>
      </c>
      <c r="BE29" s="23"/>
      <c r="BF29" s="23"/>
      <c r="BG29" s="12" t="s">
        <v>376</v>
      </c>
      <c r="BH29" s="23"/>
      <c r="BI29" s="13" t="s">
        <v>372</v>
      </c>
      <c r="BJ29" s="17" t="s">
        <v>479</v>
      </c>
      <c r="BK29" s="23"/>
      <c r="BL29" s="23"/>
      <c r="BM29" s="23"/>
      <c r="BN29" s="8" t="s">
        <v>587</v>
      </c>
      <c r="BO29" s="23"/>
      <c r="BP29" s="23">
        <v>22</v>
      </c>
      <c r="BQ29" s="12" t="s">
        <v>303</v>
      </c>
      <c r="BR29" s="12">
        <v>1525010000</v>
      </c>
      <c r="BS29" s="12" t="s">
        <v>373</v>
      </c>
      <c r="BT29" s="23"/>
      <c r="BU29" s="23"/>
      <c r="BV29" s="23"/>
      <c r="BW29" s="23"/>
      <c r="BX29" s="23"/>
      <c r="BY29" s="17" t="s">
        <v>203</v>
      </c>
      <c r="BZ29" s="23"/>
      <c r="CA29" s="23"/>
      <c r="CB29" s="23"/>
      <c r="CC29" s="23"/>
      <c r="CD29" s="23"/>
      <c r="CE29" s="23"/>
      <c r="CF29" s="23"/>
      <c r="CG29" s="23" t="s">
        <v>374</v>
      </c>
      <c r="CH29" s="25">
        <v>45930</v>
      </c>
      <c r="CI29" s="26"/>
    </row>
    <row r="30" spans="1:87" ht="86.4" x14ac:dyDescent="0.3">
      <c r="A30" s="17">
        <v>2025</v>
      </c>
      <c r="B30" s="18">
        <v>45839</v>
      </c>
      <c r="C30" s="18">
        <v>45930</v>
      </c>
      <c r="D30" s="12" t="s">
        <v>193</v>
      </c>
      <c r="E30" s="12" t="s">
        <v>197</v>
      </c>
      <c r="F30" s="12" t="s">
        <v>200</v>
      </c>
      <c r="G30" s="17" t="s">
        <v>459</v>
      </c>
      <c r="H30" s="23"/>
      <c r="I30" s="17" t="s">
        <v>396</v>
      </c>
      <c r="J30" s="23"/>
      <c r="K30" s="23"/>
      <c r="L30" s="23"/>
      <c r="M30" s="23"/>
      <c r="N30" s="17" t="s">
        <v>480</v>
      </c>
      <c r="O30" s="17"/>
      <c r="P30" s="23"/>
      <c r="Q30" s="23"/>
      <c r="R30" s="23"/>
      <c r="S30" s="23"/>
      <c r="T30" s="23"/>
      <c r="U30" s="23"/>
      <c r="V30" s="23"/>
      <c r="W30" s="17" t="s">
        <v>515</v>
      </c>
      <c r="X30" s="17" t="s">
        <v>516</v>
      </c>
      <c r="Y30" s="17" t="s">
        <v>420</v>
      </c>
      <c r="Z30" s="17" t="s">
        <v>204</v>
      </c>
      <c r="AA30" s="17"/>
      <c r="AB30" s="17"/>
      <c r="AC30" s="23" t="s">
        <v>555</v>
      </c>
      <c r="AD30" s="12" t="s">
        <v>212</v>
      </c>
      <c r="AE30" s="23" t="s">
        <v>287</v>
      </c>
      <c r="AF30" s="23" t="s">
        <v>556</v>
      </c>
      <c r="AG30" s="23" t="s">
        <v>375</v>
      </c>
      <c r="AH30" s="12" t="s">
        <v>237</v>
      </c>
      <c r="AI30" s="23" t="s">
        <v>557</v>
      </c>
      <c r="AJ30" s="12">
        <v>20</v>
      </c>
      <c r="AK30" s="12" t="s">
        <v>369</v>
      </c>
      <c r="AL30" s="12">
        <v>20</v>
      </c>
      <c r="AM30" s="12" t="s">
        <v>369</v>
      </c>
      <c r="AN30" s="12">
        <v>11</v>
      </c>
      <c r="AO30" s="12" t="s">
        <v>274</v>
      </c>
      <c r="AP30" s="23">
        <v>37360</v>
      </c>
      <c r="AQ30" s="23"/>
      <c r="AR30" s="23"/>
      <c r="AS30" s="23"/>
      <c r="AT30" s="23"/>
      <c r="AU30" s="23"/>
      <c r="AV30" s="23"/>
      <c r="AW30" s="23"/>
      <c r="AX30" s="23"/>
      <c r="AY30" s="17" t="s">
        <v>459</v>
      </c>
      <c r="AZ30" s="18">
        <v>45873</v>
      </c>
      <c r="BA30" s="18">
        <v>45873</v>
      </c>
      <c r="BB30" s="18">
        <v>45875</v>
      </c>
      <c r="BC30" s="24">
        <f t="shared" si="0"/>
        <v>47790.55</v>
      </c>
      <c r="BD30" s="20">
        <f>47790.55*1.16</f>
        <v>55437.038</v>
      </c>
      <c r="BE30" s="23"/>
      <c r="BF30" s="23"/>
      <c r="BG30" s="12" t="s">
        <v>376</v>
      </c>
      <c r="BH30" s="23"/>
      <c r="BI30" s="13" t="s">
        <v>372</v>
      </c>
      <c r="BJ30" s="17" t="s">
        <v>480</v>
      </c>
      <c r="BK30" s="23"/>
      <c r="BL30" s="23"/>
      <c r="BM30" s="23"/>
      <c r="BN30" s="8" t="s">
        <v>588</v>
      </c>
      <c r="BO30" s="23"/>
      <c r="BP30" s="23">
        <v>23</v>
      </c>
      <c r="BQ30" s="12" t="s">
        <v>303</v>
      </c>
      <c r="BR30" s="12">
        <v>1525010000</v>
      </c>
      <c r="BS30" s="12" t="s">
        <v>373</v>
      </c>
      <c r="BT30" s="23"/>
      <c r="BU30" s="23"/>
      <c r="BV30" s="23"/>
      <c r="BW30" s="23"/>
      <c r="BX30" s="23"/>
      <c r="BY30" s="17" t="s">
        <v>203</v>
      </c>
      <c r="BZ30" s="23"/>
      <c r="CA30" s="23"/>
      <c r="CB30" s="23"/>
      <c r="CC30" s="23"/>
      <c r="CD30" s="23"/>
      <c r="CE30" s="23"/>
      <c r="CF30" s="23"/>
      <c r="CG30" s="23" t="s">
        <v>374</v>
      </c>
      <c r="CH30" s="25">
        <v>45930</v>
      </c>
      <c r="CI30" s="26"/>
    </row>
    <row r="31" spans="1:87" ht="86.4" x14ac:dyDescent="0.3">
      <c r="A31" s="17">
        <v>2025</v>
      </c>
      <c r="B31" s="18">
        <v>45839</v>
      </c>
      <c r="C31" s="18">
        <v>45930</v>
      </c>
      <c r="D31" s="12" t="s">
        <v>193</v>
      </c>
      <c r="E31" s="12" t="s">
        <v>197</v>
      </c>
      <c r="F31" s="12" t="s">
        <v>200</v>
      </c>
      <c r="G31" s="17" t="s">
        <v>460</v>
      </c>
      <c r="H31" s="23"/>
      <c r="I31" s="17" t="s">
        <v>396</v>
      </c>
      <c r="J31" s="23"/>
      <c r="K31" s="23"/>
      <c r="L31" s="23"/>
      <c r="M31" s="23"/>
      <c r="N31" s="17" t="s">
        <v>481</v>
      </c>
      <c r="O31" s="17"/>
      <c r="P31" s="23"/>
      <c r="Q31" s="23"/>
      <c r="R31" s="23"/>
      <c r="S31" s="23"/>
      <c r="T31" s="23"/>
      <c r="U31" s="23"/>
      <c r="V31" s="23"/>
      <c r="W31" s="17"/>
      <c r="X31" s="17"/>
      <c r="Y31" s="17"/>
      <c r="Z31" s="17" t="s">
        <v>204</v>
      </c>
      <c r="AA31" s="17" t="s">
        <v>371</v>
      </c>
      <c r="AB31" s="17">
        <v>5</v>
      </c>
      <c r="AC31" s="12" t="s">
        <v>387</v>
      </c>
      <c r="AD31" s="12" t="s">
        <v>212</v>
      </c>
      <c r="AE31" s="12" t="s">
        <v>388</v>
      </c>
      <c r="AF31" s="12" t="s">
        <v>389</v>
      </c>
      <c r="AG31" s="12" t="s">
        <v>375</v>
      </c>
      <c r="AH31" s="12" t="s">
        <v>237</v>
      </c>
      <c r="AI31" s="12" t="s">
        <v>390</v>
      </c>
      <c r="AJ31" s="12">
        <v>20</v>
      </c>
      <c r="AK31" s="12" t="s">
        <v>369</v>
      </c>
      <c r="AL31" s="12">
        <v>20</v>
      </c>
      <c r="AM31" s="12" t="s">
        <v>369</v>
      </c>
      <c r="AN31" s="12">
        <v>11</v>
      </c>
      <c r="AO31" s="12" t="s">
        <v>274</v>
      </c>
      <c r="AP31" s="12">
        <v>37536</v>
      </c>
      <c r="AQ31" s="23"/>
      <c r="AR31" s="23"/>
      <c r="AS31" s="23"/>
      <c r="AT31" s="23"/>
      <c r="AU31" s="23"/>
      <c r="AV31" s="23"/>
      <c r="AW31" s="23"/>
      <c r="AX31" s="23"/>
      <c r="AY31" s="17" t="s">
        <v>460</v>
      </c>
      <c r="AZ31" s="18">
        <v>45895</v>
      </c>
      <c r="BA31" s="18">
        <v>45895</v>
      </c>
      <c r="BB31" s="18">
        <v>45898</v>
      </c>
      <c r="BC31" s="24">
        <f t="shared" si="0"/>
        <v>420290</v>
      </c>
      <c r="BD31" s="20">
        <f>420290*1.16</f>
        <v>487536.39999999997</v>
      </c>
      <c r="BE31" s="23"/>
      <c r="BF31" s="23"/>
      <c r="BG31" s="12" t="s">
        <v>376</v>
      </c>
      <c r="BH31" s="23"/>
      <c r="BI31" s="13" t="s">
        <v>372</v>
      </c>
      <c r="BJ31" s="17" t="s">
        <v>481</v>
      </c>
      <c r="BK31" s="23"/>
      <c r="BL31" s="23"/>
      <c r="BM31" s="23"/>
      <c r="BN31" s="8" t="s">
        <v>589</v>
      </c>
      <c r="BO31" s="23"/>
      <c r="BP31" s="23">
        <v>24</v>
      </c>
      <c r="BQ31" s="12" t="s">
        <v>303</v>
      </c>
      <c r="BR31" s="12">
        <v>1525010000</v>
      </c>
      <c r="BS31" s="12" t="s">
        <v>373</v>
      </c>
      <c r="BT31" s="23"/>
      <c r="BU31" s="23"/>
      <c r="BV31" s="23"/>
      <c r="BW31" s="23"/>
      <c r="BX31" s="23"/>
      <c r="BY31" s="17" t="s">
        <v>203</v>
      </c>
      <c r="BZ31" s="23"/>
      <c r="CA31" s="23"/>
      <c r="CB31" s="23"/>
      <c r="CC31" s="23"/>
      <c r="CD31" s="23"/>
      <c r="CE31" s="23"/>
      <c r="CF31" s="23"/>
      <c r="CG31" s="23" t="s">
        <v>374</v>
      </c>
      <c r="CH31" s="25">
        <v>45930</v>
      </c>
      <c r="CI31" s="26"/>
    </row>
    <row r="32" spans="1:87" ht="86.4" x14ac:dyDescent="0.3">
      <c r="A32" s="17">
        <v>2025</v>
      </c>
      <c r="B32" s="18">
        <v>45839</v>
      </c>
      <c r="C32" s="18">
        <v>45930</v>
      </c>
      <c r="D32" s="12" t="s">
        <v>193</v>
      </c>
      <c r="E32" s="12" t="s">
        <v>197</v>
      </c>
      <c r="F32" s="12" t="s">
        <v>200</v>
      </c>
      <c r="G32" s="17" t="s">
        <v>461</v>
      </c>
      <c r="H32" s="23"/>
      <c r="I32" s="17" t="s">
        <v>396</v>
      </c>
      <c r="J32" s="23"/>
      <c r="K32" s="23"/>
      <c r="L32" s="23"/>
      <c r="M32" s="23"/>
      <c r="N32" s="17" t="s">
        <v>482</v>
      </c>
      <c r="O32" s="17"/>
      <c r="P32" s="23"/>
      <c r="Q32" s="23"/>
      <c r="R32" s="23"/>
      <c r="S32" s="23"/>
      <c r="T32" s="23"/>
      <c r="U32" s="23"/>
      <c r="V32" s="23"/>
      <c r="W32" s="17"/>
      <c r="X32" s="17"/>
      <c r="Y32" s="17"/>
      <c r="Z32" s="17" t="s">
        <v>204</v>
      </c>
      <c r="AA32" s="17" t="s">
        <v>522</v>
      </c>
      <c r="AB32" s="17">
        <v>6</v>
      </c>
      <c r="AC32" s="23" t="s">
        <v>558</v>
      </c>
      <c r="AD32" s="12" t="s">
        <v>212</v>
      </c>
      <c r="AE32" s="23" t="s">
        <v>559</v>
      </c>
      <c r="AF32" s="23">
        <v>227</v>
      </c>
      <c r="AG32" s="23" t="s">
        <v>375</v>
      </c>
      <c r="AH32" s="12" t="s">
        <v>237</v>
      </c>
      <c r="AI32" s="23" t="s">
        <v>560</v>
      </c>
      <c r="AJ32" s="12">
        <v>20</v>
      </c>
      <c r="AK32" s="12" t="s">
        <v>369</v>
      </c>
      <c r="AL32" s="12">
        <v>20</v>
      </c>
      <c r="AM32" s="12" t="s">
        <v>369</v>
      </c>
      <c r="AN32" s="12">
        <v>11</v>
      </c>
      <c r="AO32" s="12" t="s">
        <v>274</v>
      </c>
      <c r="AP32" s="23">
        <v>37530</v>
      </c>
      <c r="AQ32" s="23"/>
      <c r="AR32" s="23"/>
      <c r="AS32" s="23"/>
      <c r="AT32" s="23"/>
      <c r="AU32" s="23"/>
      <c r="AV32" s="23"/>
      <c r="AW32" s="23"/>
      <c r="AX32" s="23"/>
      <c r="AY32" s="17" t="s">
        <v>461</v>
      </c>
      <c r="AZ32" s="18">
        <v>45895</v>
      </c>
      <c r="BA32" s="18">
        <v>45895</v>
      </c>
      <c r="BB32" s="18">
        <v>45898</v>
      </c>
      <c r="BC32" s="24">
        <f t="shared" si="0"/>
        <v>65880</v>
      </c>
      <c r="BD32" s="20">
        <f>65880*1.16</f>
        <v>76420.799999999988</v>
      </c>
      <c r="BE32" s="23"/>
      <c r="BF32" s="23"/>
      <c r="BG32" s="12" t="s">
        <v>376</v>
      </c>
      <c r="BH32" s="23"/>
      <c r="BI32" s="13" t="s">
        <v>372</v>
      </c>
      <c r="BJ32" s="17" t="s">
        <v>482</v>
      </c>
      <c r="BK32" s="23"/>
      <c r="BL32" s="23"/>
      <c r="BM32" s="23"/>
      <c r="BN32" s="8" t="s">
        <v>590</v>
      </c>
      <c r="BO32" s="23"/>
      <c r="BP32" s="23">
        <v>25</v>
      </c>
      <c r="BQ32" s="12" t="s">
        <v>303</v>
      </c>
      <c r="BR32" s="12">
        <v>1525010000</v>
      </c>
      <c r="BS32" s="12" t="s">
        <v>373</v>
      </c>
      <c r="BT32" s="23"/>
      <c r="BU32" s="23"/>
      <c r="BV32" s="23"/>
      <c r="BW32" s="23"/>
      <c r="BX32" s="23"/>
      <c r="BY32" s="17" t="s">
        <v>203</v>
      </c>
      <c r="BZ32" s="23"/>
      <c r="CA32" s="23"/>
      <c r="CB32" s="23"/>
      <c r="CC32" s="23"/>
      <c r="CD32" s="23"/>
      <c r="CE32" s="23"/>
      <c r="CF32" s="23"/>
      <c r="CG32" s="23" t="s">
        <v>374</v>
      </c>
      <c r="CH32" s="25">
        <v>45930</v>
      </c>
      <c r="CI32" s="26"/>
    </row>
    <row r="33" spans="1:87" ht="252" x14ac:dyDescent="0.3">
      <c r="A33" s="17">
        <v>2025</v>
      </c>
      <c r="B33" s="18">
        <v>45839</v>
      </c>
      <c r="C33" s="18">
        <v>45930</v>
      </c>
      <c r="D33" s="12" t="s">
        <v>193</v>
      </c>
      <c r="E33" s="12" t="s">
        <v>197</v>
      </c>
      <c r="F33" s="12" t="s">
        <v>200</v>
      </c>
      <c r="G33" s="17" t="s">
        <v>462</v>
      </c>
      <c r="H33" s="23"/>
      <c r="I33" s="17" t="s">
        <v>396</v>
      </c>
      <c r="J33" s="23"/>
      <c r="K33" s="23"/>
      <c r="L33" s="23"/>
      <c r="M33" s="23"/>
      <c r="N33" s="17" t="s">
        <v>483</v>
      </c>
      <c r="O33" s="17"/>
      <c r="P33" s="23"/>
      <c r="Q33" s="23"/>
      <c r="R33" s="23"/>
      <c r="S33" s="23"/>
      <c r="T33" s="23"/>
      <c r="U33" s="23"/>
      <c r="V33" s="23"/>
      <c r="W33" s="17" t="s">
        <v>517</v>
      </c>
      <c r="X33" s="17" t="s">
        <v>518</v>
      </c>
      <c r="Y33" s="17" t="s">
        <v>519</v>
      </c>
      <c r="Z33" s="17" t="s">
        <v>205</v>
      </c>
      <c r="AA33" s="17"/>
      <c r="AB33" s="17"/>
      <c r="AC33" s="23" t="s">
        <v>561</v>
      </c>
      <c r="AD33" s="12" t="s">
        <v>212</v>
      </c>
      <c r="AE33" s="23" t="s">
        <v>562</v>
      </c>
      <c r="AF33" s="23">
        <v>404</v>
      </c>
      <c r="AG33" s="23" t="s">
        <v>375</v>
      </c>
      <c r="AH33" s="12" t="s">
        <v>237</v>
      </c>
      <c r="AI33" s="23" t="s">
        <v>532</v>
      </c>
      <c r="AJ33" s="12">
        <v>20</v>
      </c>
      <c r="AK33" s="12" t="s">
        <v>369</v>
      </c>
      <c r="AL33" s="12">
        <v>20</v>
      </c>
      <c r="AM33" s="12" t="s">
        <v>369</v>
      </c>
      <c r="AN33" s="12">
        <v>11</v>
      </c>
      <c r="AO33" s="12" t="s">
        <v>274</v>
      </c>
      <c r="AP33" s="23">
        <v>37000</v>
      </c>
      <c r="AQ33" s="23"/>
      <c r="AR33" s="23"/>
      <c r="AS33" s="23"/>
      <c r="AT33" s="23"/>
      <c r="AU33" s="23"/>
      <c r="AV33" s="23"/>
      <c r="AW33" s="23"/>
      <c r="AX33" s="23"/>
      <c r="AY33" s="17" t="s">
        <v>462</v>
      </c>
      <c r="AZ33" s="18">
        <v>45895</v>
      </c>
      <c r="BA33" s="18">
        <v>45895</v>
      </c>
      <c r="BB33" s="18">
        <v>45905</v>
      </c>
      <c r="BC33" s="24">
        <f t="shared" si="0"/>
        <v>50190</v>
      </c>
      <c r="BD33" s="20">
        <f>50190*1.16</f>
        <v>58220.399999999994</v>
      </c>
      <c r="BE33" s="23"/>
      <c r="BF33" s="23"/>
      <c r="BG33" s="12" t="s">
        <v>376</v>
      </c>
      <c r="BH33" s="23"/>
      <c r="BI33" s="13" t="s">
        <v>372</v>
      </c>
      <c r="BJ33" s="17" t="s">
        <v>483</v>
      </c>
      <c r="BK33" s="23"/>
      <c r="BL33" s="23"/>
      <c r="BM33" s="23"/>
      <c r="BN33" s="8" t="s">
        <v>591</v>
      </c>
      <c r="BO33" s="23"/>
      <c r="BP33" s="23">
        <v>26</v>
      </c>
      <c r="BQ33" s="12" t="s">
        <v>303</v>
      </c>
      <c r="BR33" s="12">
        <v>1525010000</v>
      </c>
      <c r="BS33" s="12" t="s">
        <v>373</v>
      </c>
      <c r="BT33" s="23"/>
      <c r="BU33" s="23"/>
      <c r="BV33" s="23"/>
      <c r="BW33" s="23"/>
      <c r="BX33" s="23"/>
      <c r="BY33" s="17" t="s">
        <v>203</v>
      </c>
      <c r="BZ33" s="23"/>
      <c r="CA33" s="23"/>
      <c r="CB33" s="23"/>
      <c r="CC33" s="23"/>
      <c r="CD33" s="23"/>
      <c r="CE33" s="23"/>
      <c r="CF33" s="23"/>
      <c r="CG33" s="23" t="s">
        <v>374</v>
      </c>
      <c r="CH33" s="25">
        <v>45930</v>
      </c>
      <c r="CI33" s="26"/>
    </row>
    <row r="34" spans="1:87" ht="228" x14ac:dyDescent="0.3">
      <c r="A34" s="17">
        <v>2025</v>
      </c>
      <c r="B34" s="18">
        <v>45839</v>
      </c>
      <c r="C34" s="18">
        <v>45930</v>
      </c>
      <c r="D34" s="12" t="s">
        <v>193</v>
      </c>
      <c r="E34" s="12" t="s">
        <v>197</v>
      </c>
      <c r="F34" s="12" t="s">
        <v>200</v>
      </c>
      <c r="G34" s="17" t="s">
        <v>463</v>
      </c>
      <c r="H34" s="23"/>
      <c r="I34" s="17" t="s">
        <v>396</v>
      </c>
      <c r="J34" s="23"/>
      <c r="K34" s="23"/>
      <c r="L34" s="23"/>
      <c r="M34" s="23"/>
      <c r="N34" s="17" t="s">
        <v>484</v>
      </c>
      <c r="O34" s="17"/>
      <c r="P34" s="23"/>
      <c r="Q34" s="23"/>
      <c r="R34" s="23"/>
      <c r="S34" s="23"/>
      <c r="T34" s="23"/>
      <c r="U34" s="23"/>
      <c r="V34" s="23"/>
      <c r="W34" s="17" t="s">
        <v>515</v>
      </c>
      <c r="X34" s="17" t="s">
        <v>516</v>
      </c>
      <c r="Y34" s="17" t="s">
        <v>420</v>
      </c>
      <c r="Z34" s="17" t="s">
        <v>204</v>
      </c>
      <c r="AA34" s="17"/>
      <c r="AB34" s="17"/>
      <c r="AC34" s="23" t="s">
        <v>555</v>
      </c>
      <c r="AD34" s="12" t="s">
        <v>212</v>
      </c>
      <c r="AE34" s="23" t="s">
        <v>287</v>
      </c>
      <c r="AF34" s="23" t="s">
        <v>556</v>
      </c>
      <c r="AG34" s="23" t="s">
        <v>375</v>
      </c>
      <c r="AH34" s="12" t="s">
        <v>237</v>
      </c>
      <c r="AI34" s="23" t="s">
        <v>557</v>
      </c>
      <c r="AJ34" s="12">
        <v>20</v>
      </c>
      <c r="AK34" s="12" t="s">
        <v>369</v>
      </c>
      <c r="AL34" s="12">
        <v>20</v>
      </c>
      <c r="AM34" s="12" t="s">
        <v>369</v>
      </c>
      <c r="AN34" s="12">
        <v>11</v>
      </c>
      <c r="AO34" s="12" t="s">
        <v>274</v>
      </c>
      <c r="AP34" s="23">
        <v>37360</v>
      </c>
      <c r="AQ34" s="23"/>
      <c r="AR34" s="23"/>
      <c r="AS34" s="23"/>
      <c r="AT34" s="23"/>
      <c r="AU34" s="23"/>
      <c r="AV34" s="23"/>
      <c r="AW34" s="23"/>
      <c r="AX34" s="23"/>
      <c r="AY34" s="17" t="s">
        <v>463</v>
      </c>
      <c r="AZ34" s="18">
        <v>45895</v>
      </c>
      <c r="BA34" s="18">
        <v>45895</v>
      </c>
      <c r="BB34" s="18">
        <v>45905</v>
      </c>
      <c r="BC34" s="24">
        <f t="shared" si="0"/>
        <v>75000</v>
      </c>
      <c r="BD34" s="20">
        <f>75000*1.16</f>
        <v>87000</v>
      </c>
      <c r="BE34" s="23"/>
      <c r="BF34" s="23"/>
      <c r="BG34" s="12" t="s">
        <v>376</v>
      </c>
      <c r="BH34" s="23"/>
      <c r="BI34" s="13" t="s">
        <v>372</v>
      </c>
      <c r="BJ34" s="17" t="s">
        <v>484</v>
      </c>
      <c r="BK34" s="23"/>
      <c r="BL34" s="23"/>
      <c r="BM34" s="23"/>
      <c r="BN34" s="8" t="s">
        <v>592</v>
      </c>
      <c r="BO34" s="23"/>
      <c r="BP34" s="23">
        <v>27</v>
      </c>
      <c r="BQ34" s="12" t="s">
        <v>303</v>
      </c>
      <c r="BR34" s="12">
        <v>1525010000</v>
      </c>
      <c r="BS34" s="12" t="s">
        <v>373</v>
      </c>
      <c r="BT34" s="23"/>
      <c r="BU34" s="23"/>
      <c r="BV34" s="23"/>
      <c r="BW34" s="23"/>
      <c r="BX34" s="23"/>
      <c r="BY34" s="17" t="s">
        <v>203</v>
      </c>
      <c r="BZ34" s="23"/>
      <c r="CA34" s="23"/>
      <c r="CB34" s="23"/>
      <c r="CC34" s="23"/>
      <c r="CD34" s="23"/>
      <c r="CE34" s="23"/>
      <c r="CF34" s="23"/>
      <c r="CG34" s="23" t="s">
        <v>374</v>
      </c>
      <c r="CH34" s="25">
        <v>45930</v>
      </c>
      <c r="CI34" s="26"/>
    </row>
    <row r="35" spans="1:87" ht="72" x14ac:dyDescent="0.3">
      <c r="A35" s="17">
        <v>2025</v>
      </c>
      <c r="B35" s="18">
        <v>45839</v>
      </c>
      <c r="C35" s="18">
        <v>45930</v>
      </c>
      <c r="D35" s="12" t="s">
        <v>193</v>
      </c>
      <c r="E35" s="12" t="s">
        <v>197</v>
      </c>
      <c r="F35" s="12" t="s">
        <v>200</v>
      </c>
      <c r="G35" s="17" t="s">
        <v>464</v>
      </c>
      <c r="H35" s="23"/>
      <c r="I35" s="17" t="s">
        <v>396</v>
      </c>
      <c r="J35" s="23"/>
      <c r="K35" s="23"/>
      <c r="L35" s="23"/>
      <c r="M35" s="23"/>
      <c r="N35" s="17" t="s">
        <v>485</v>
      </c>
      <c r="O35" s="17"/>
      <c r="P35" s="23"/>
      <c r="Q35" s="23"/>
      <c r="R35" s="23"/>
      <c r="S35" s="23"/>
      <c r="T35" s="23"/>
      <c r="U35" s="23"/>
      <c r="V35" s="23"/>
      <c r="W35" s="17"/>
      <c r="X35" s="17"/>
      <c r="Y35" s="17"/>
      <c r="Z35" s="17" t="s">
        <v>204</v>
      </c>
      <c r="AA35" s="17" t="s">
        <v>523</v>
      </c>
      <c r="AB35" s="17">
        <v>7</v>
      </c>
      <c r="AC35" s="23" t="s">
        <v>563</v>
      </c>
      <c r="AD35" s="12" t="s">
        <v>212</v>
      </c>
      <c r="AE35" s="23" t="s">
        <v>564</v>
      </c>
      <c r="AF35" s="23">
        <v>8</v>
      </c>
      <c r="AG35" s="23" t="s">
        <v>565</v>
      </c>
      <c r="AH35" s="12" t="s">
        <v>237</v>
      </c>
      <c r="AI35" s="23" t="s">
        <v>566</v>
      </c>
      <c r="AJ35" s="12">
        <v>15</v>
      </c>
      <c r="AK35" s="12" t="s">
        <v>274</v>
      </c>
      <c r="AL35" s="12">
        <v>15</v>
      </c>
      <c r="AM35" s="12" t="s">
        <v>274</v>
      </c>
      <c r="AN35" s="12">
        <v>11</v>
      </c>
      <c r="AO35" s="12" t="s">
        <v>274</v>
      </c>
      <c r="AP35" s="23">
        <v>36257</v>
      </c>
      <c r="AQ35" s="23"/>
      <c r="AR35" s="23"/>
      <c r="AS35" s="23"/>
      <c r="AT35" s="23"/>
      <c r="AU35" s="23"/>
      <c r="AV35" s="23"/>
      <c r="AW35" s="23"/>
      <c r="AX35" s="23"/>
      <c r="AY35" s="17" t="s">
        <v>464</v>
      </c>
      <c r="AZ35" s="18">
        <v>45896</v>
      </c>
      <c r="BA35" s="18">
        <v>45896</v>
      </c>
      <c r="BB35" s="18">
        <v>45897</v>
      </c>
      <c r="BC35" s="24">
        <f t="shared" si="0"/>
        <v>36180.720000000001</v>
      </c>
      <c r="BD35" s="20">
        <f>36180.72*1.16</f>
        <v>41969.635199999997</v>
      </c>
      <c r="BE35" s="23"/>
      <c r="BF35" s="23"/>
      <c r="BG35" s="12" t="s">
        <v>376</v>
      </c>
      <c r="BH35" s="23"/>
      <c r="BI35" s="13" t="s">
        <v>372</v>
      </c>
      <c r="BJ35" s="17" t="s">
        <v>485</v>
      </c>
      <c r="BK35" s="23"/>
      <c r="BL35" s="23"/>
      <c r="BM35" s="23"/>
      <c r="BN35" s="17"/>
      <c r="BO35" s="23"/>
      <c r="BP35" s="23">
        <v>28</v>
      </c>
      <c r="BQ35" s="12" t="s">
        <v>303</v>
      </c>
      <c r="BR35" s="12">
        <v>1525010000</v>
      </c>
      <c r="BS35" s="12" t="s">
        <v>373</v>
      </c>
      <c r="BT35" s="23"/>
      <c r="BU35" s="23"/>
      <c r="BV35" s="23"/>
      <c r="BW35" s="23"/>
      <c r="BX35" s="23"/>
      <c r="BY35" s="17" t="s">
        <v>203</v>
      </c>
      <c r="BZ35" s="23"/>
      <c r="CA35" s="23"/>
      <c r="CB35" s="23"/>
      <c r="CC35" s="23"/>
      <c r="CD35" s="23"/>
      <c r="CE35" s="23"/>
      <c r="CF35" s="23"/>
      <c r="CG35" s="23" t="s">
        <v>374</v>
      </c>
      <c r="CH35" s="25">
        <v>45930</v>
      </c>
      <c r="CI35" s="26" t="s">
        <v>567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2">
    <dataValidation type="list" allowBlank="1" showErrorMessage="1" sqref="Z8:Z35" xr:uid="{8C499A71-4818-4F64-AFAD-12DB6B05A52E}">
      <formula1>Hidden_312</formula1>
    </dataValidation>
    <dataValidation type="list" allowBlank="1" showErrorMessage="1" sqref="D8:D35" xr:uid="{A56C5CEB-040E-42AB-84FF-C4FE3A72F080}">
      <formula1>Hidden_13</formula1>
    </dataValidation>
    <dataValidation type="list" allowBlank="1" showErrorMessage="1" sqref="E8:E35" xr:uid="{22E0B987-A6B4-47CB-91BF-D50272FDD615}">
      <formula1>Hidden_24</formula1>
    </dataValidation>
    <dataValidation type="list" allowBlank="1" showErrorMessage="1" sqref="F8:F35" xr:uid="{1A98B357-1AC8-4080-8371-09653122C075}">
      <formula1>Hidden_35</formula1>
    </dataValidation>
    <dataValidation type="list" allowBlank="1" showErrorMessage="1" sqref="BQ8:BQ35" xr:uid="{C03413CF-23CD-4C8F-9B0A-A009186B3B45}">
      <formula1>Hidden_968</formula1>
    </dataValidation>
    <dataValidation type="list" allowBlank="1" showErrorMessage="1" sqref="BY8 BY10:BY35" xr:uid="{229D25D1-FF5B-4E6A-B48D-FCC80D411466}">
      <formula1>Hidden_424</formula1>
    </dataValidation>
    <dataValidation type="list" allowBlank="1" showErrorMessage="1" sqref="AD8:AD35" xr:uid="{257A738E-47F7-4D57-85E0-37D323C5BEBD}">
      <formula1>Hidden_629</formula1>
    </dataValidation>
    <dataValidation type="list" allowBlank="1" showErrorMessage="1" sqref="AH8:AH35" xr:uid="{5338B43D-5F85-4181-B441-5956ABB2332F}">
      <formula1>Hidden_733</formula1>
    </dataValidation>
    <dataValidation type="list" allowBlank="1" showErrorMessage="1" sqref="AO35 AO12 AO15 AO24:AO26 AO8:AO10" xr:uid="{88E1B00F-1486-40FF-9518-FDF0E51C83EC}">
      <formula1>Hidden_840</formula1>
    </dataValidation>
    <dataValidation type="list" allowBlank="1" showErrorMessage="1" sqref="BY9" xr:uid="{67B7826E-D2DB-4764-8EC9-6BC7C2A30228}">
      <formula1>Hidden_1176</formula1>
    </dataValidation>
    <dataValidation type="list" allowBlank="1" showErrorMessage="1" sqref="BX9" xr:uid="{BAA0A32D-66AA-4AB9-9B51-E87FD59BD10C}">
      <formula1>Hidden_1075</formula1>
    </dataValidation>
    <dataValidation type="list" allowBlank="1" showErrorMessage="1" sqref="H9" xr:uid="{77219BFF-36F2-4A15-B7F0-A7E8A629C38E}">
      <formula1>Hidden_47</formula1>
    </dataValidation>
  </dataValidations>
  <hyperlinks>
    <hyperlink ref="BN14" r:id="rId1" xr:uid="{BAB0441A-6B2C-45FC-8322-2FA9E7D4028D}"/>
    <hyperlink ref="BN13" r:id="rId2" xr:uid="{E945F930-8DB4-48DB-9307-3FA39A7A8BA5}"/>
    <hyperlink ref="BN8" r:id="rId3" xr:uid="{04232C5B-B08C-4858-92ED-7293F351FA23}"/>
    <hyperlink ref="BN10" r:id="rId4" xr:uid="{62BC02FB-E84E-4182-A899-BB96E44099CD}"/>
    <hyperlink ref="BN11" r:id="rId5" xr:uid="{9F798EAA-70B9-4FA4-A54C-897B66D413DB}"/>
    <hyperlink ref="BN12" r:id="rId6" xr:uid="{B119C602-326B-4905-BF8D-1A206DBDACEA}"/>
    <hyperlink ref="BN26" r:id="rId7" xr:uid="{93F021AC-7ACD-4241-AD16-48F219CE64F0}"/>
    <hyperlink ref="BN34" r:id="rId8" xr:uid="{F425CED3-B25B-4FB7-8078-4995242D5B0C}"/>
    <hyperlink ref="BN33" r:id="rId9" xr:uid="{5B8CA54D-6AB6-4232-91A7-2E642689D54E}"/>
    <hyperlink ref="BN32" r:id="rId10" xr:uid="{8705FCE8-6FE6-418A-BD33-61D9FE58842F}"/>
    <hyperlink ref="BN31" r:id="rId11" xr:uid="{DA849BE2-0D1B-437C-8CF4-C619F09FB983}"/>
    <hyperlink ref="BN30" r:id="rId12" xr:uid="{7CB62348-642B-421E-9992-7D2F17F695F2}"/>
    <hyperlink ref="BN29" r:id="rId13" xr:uid="{FB1C2472-B0E7-4FA6-8926-10FABDACA7B2}"/>
    <hyperlink ref="BN15" r:id="rId14" xr:uid="{942A4CC3-9ED1-4F9E-9AC8-E31FA78F73D6}"/>
    <hyperlink ref="BN9" r:id="rId15" xr:uid="{57148409-1F0A-4025-97F8-6054A782AF33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10" orientation="landscape" r:id="rId16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302</v>
      </c>
    </row>
    <row r="2" spans="1:1" x14ac:dyDescent="0.3">
      <c r="A2" t="s">
        <v>303</v>
      </c>
    </row>
    <row r="3" spans="1:1" x14ac:dyDescent="0.3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305</v>
      </c>
    </row>
    <row r="2" spans="1:1" x14ac:dyDescent="0.3">
      <c r="A2" t="s">
        <v>306</v>
      </c>
    </row>
    <row r="3" spans="1:1" x14ac:dyDescent="0.3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202</v>
      </c>
    </row>
    <row r="2" spans="1:1" x14ac:dyDescent="0.3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3"/>
  <sheetViews>
    <sheetView topLeftCell="A3" workbookViewId="0">
      <selection activeCell="E16" sqref="E16"/>
    </sheetView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7.44140625" bestFit="1" customWidth="1"/>
    <col min="6" max="6" width="31" bestFit="1" customWidth="1"/>
    <col min="7" max="7" width="100" bestFit="1" customWidth="1"/>
  </cols>
  <sheetData>
    <row r="1" spans="1:7" hidden="1" x14ac:dyDescent="0.3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3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x14ac:dyDescent="0.3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</sheetData>
  <dataValidations count="1">
    <dataValidation type="list" allowBlank="1" showErrorMessage="1" sqref="E4:E201" xr:uid="{00000000-0002-0000-0C00-000000000000}">
      <formula1>Hidden_1_Tabla_5784034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204</v>
      </c>
    </row>
    <row r="2" spans="1:1" x14ac:dyDescent="0.3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3"/>
  <sheetViews>
    <sheetView topLeftCell="A3" workbookViewId="0">
      <selection activeCell="F27" sqref="F27"/>
    </sheetView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7.44140625" bestFit="1" customWidth="1"/>
    <col min="6" max="6" width="30.77734375" bestFit="1" customWidth="1"/>
    <col min="7" max="7" width="123.21875" bestFit="1" customWidth="1"/>
  </cols>
  <sheetData>
    <row r="1" spans="1:7" hidden="1" x14ac:dyDescent="0.3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3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x14ac:dyDescent="0.3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</sheetData>
  <dataValidations count="1">
    <dataValidation type="list" allowBlank="1" showErrorMessage="1" sqref="E4:E201" xr:uid="{00000000-0002-0000-0E00-000000000000}">
      <formula1>Hidden_1_Tabla_5784304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204</v>
      </c>
    </row>
    <row r="2" spans="1:1" x14ac:dyDescent="0.3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7.44140625" bestFit="1" customWidth="1"/>
    <col min="6" max="6" width="30.77734375" bestFit="1" customWidth="1"/>
    <col min="7" max="7" width="122.109375" bestFit="1" customWidth="1"/>
  </cols>
  <sheetData>
    <row r="1" spans="1:7" hidden="1" x14ac:dyDescent="0.3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3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3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</sheetData>
  <dataValidations count="1">
    <dataValidation type="list" allowBlank="1" showErrorMessage="1" sqref="E4:E201" xr:uid="{00000000-0002-0000-1000-000000000000}">
      <formula1>Hidden_1_Tabla_5784314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204</v>
      </c>
    </row>
    <row r="2" spans="1:1" x14ac:dyDescent="0.3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3"/>
  <sheetViews>
    <sheetView topLeftCell="A3" workbookViewId="0">
      <selection activeCell="B29" sqref="B29"/>
    </sheetView>
  </sheetViews>
  <sheetFormatPr baseColWidth="10" defaultColWidth="8.88671875" defaultRowHeight="14.4" x14ac:dyDescent="0.3"/>
  <cols>
    <col min="1" max="1" width="3.44140625" bestFit="1" customWidth="1"/>
    <col min="2" max="2" width="46" bestFit="1" customWidth="1"/>
    <col min="3" max="3" width="50.21875" bestFit="1" customWidth="1"/>
    <col min="4" max="4" width="52.33203125" bestFit="1" customWidth="1"/>
    <col min="5" max="5" width="17.44140625" bestFit="1" customWidth="1"/>
    <col min="6" max="6" width="82" bestFit="1" customWidth="1"/>
    <col min="7" max="7" width="132.77734375" bestFit="1" customWidth="1"/>
  </cols>
  <sheetData>
    <row r="1" spans="1:7" hidden="1" x14ac:dyDescent="0.3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3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x14ac:dyDescent="0.3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</sheetData>
  <dataValidations count="1">
    <dataValidation type="list" allowBlank="1" showErrorMessage="1" sqref="E4:E201" xr:uid="{00000000-0002-0000-1200-000000000000}">
      <formula1>Hidden_1_Tabla_5784324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191</v>
      </c>
    </row>
    <row r="2" spans="1:1" x14ac:dyDescent="0.3">
      <c r="A2" t="s">
        <v>192</v>
      </c>
    </row>
    <row r="3" spans="1:1" x14ac:dyDescent="0.3">
      <c r="A3" t="s">
        <v>193</v>
      </c>
    </row>
    <row r="4" spans="1:1" x14ac:dyDescent="0.3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10"/>
  <sheetViews>
    <sheetView topLeftCell="A3" workbookViewId="0">
      <selection activeCell="B18" sqref="B18"/>
    </sheetView>
  </sheetViews>
  <sheetFormatPr baseColWidth="10" defaultColWidth="8.88671875" defaultRowHeight="14.4" x14ac:dyDescent="0.3"/>
  <cols>
    <col min="1" max="1" width="3.44140625" bestFit="1" customWidth="1"/>
    <col min="2" max="2" width="57.88671875" bestFit="1" customWidth="1"/>
    <col min="3" max="3" width="62.77734375" bestFit="1" customWidth="1"/>
    <col min="4" max="4" width="64.21875" bestFit="1" customWidth="1"/>
  </cols>
  <sheetData>
    <row r="1" spans="1:4" hidden="1" x14ac:dyDescent="0.3">
      <c r="B1" t="s">
        <v>10</v>
      </c>
      <c r="C1" t="s">
        <v>10</v>
      </c>
      <c r="D1" t="s">
        <v>10</v>
      </c>
    </row>
    <row r="2" spans="1:4" hidden="1" x14ac:dyDescent="0.3">
      <c r="B2" t="s">
        <v>345</v>
      </c>
      <c r="C2" t="s">
        <v>346</v>
      </c>
      <c r="D2" t="s">
        <v>347</v>
      </c>
    </row>
    <row r="3" spans="1:4" x14ac:dyDescent="0.3">
      <c r="A3" s="1" t="s">
        <v>314</v>
      </c>
      <c r="B3" s="1" t="s">
        <v>348</v>
      </c>
      <c r="C3" s="1" t="s">
        <v>349</v>
      </c>
      <c r="D3" s="1" t="s">
        <v>350</v>
      </c>
    </row>
    <row r="4" spans="1:4" s="7" customFormat="1" x14ac:dyDescent="0.3">
      <c r="A4" s="5">
        <v>1</v>
      </c>
      <c r="B4" s="6" t="s">
        <v>486</v>
      </c>
      <c r="C4" s="6" t="s">
        <v>487</v>
      </c>
      <c r="D4" s="6" t="s">
        <v>488</v>
      </c>
    </row>
    <row r="5" spans="1:4" s="7" customFormat="1" x14ac:dyDescent="0.3">
      <c r="A5" s="5">
        <v>2</v>
      </c>
      <c r="B5" s="6" t="s">
        <v>419</v>
      </c>
      <c r="C5" s="6" t="s">
        <v>489</v>
      </c>
      <c r="D5" s="6" t="s">
        <v>420</v>
      </c>
    </row>
    <row r="6" spans="1:4" x14ac:dyDescent="0.3">
      <c r="A6">
        <v>3</v>
      </c>
      <c r="B6" t="s">
        <v>490</v>
      </c>
      <c r="C6" t="s">
        <v>491</v>
      </c>
      <c r="D6" t="s">
        <v>492</v>
      </c>
    </row>
    <row r="7" spans="1:4" x14ac:dyDescent="0.3">
      <c r="A7">
        <v>4</v>
      </c>
      <c r="B7" s="6" t="s">
        <v>419</v>
      </c>
      <c r="C7" s="6" t="s">
        <v>489</v>
      </c>
      <c r="D7" s="6" t="s">
        <v>420</v>
      </c>
    </row>
    <row r="8" spans="1:4" x14ac:dyDescent="0.3">
      <c r="A8">
        <v>5</v>
      </c>
      <c r="B8" s="6" t="s">
        <v>384</v>
      </c>
      <c r="C8" s="6" t="s">
        <v>385</v>
      </c>
      <c r="D8" s="6" t="s">
        <v>386</v>
      </c>
    </row>
    <row r="9" spans="1:4" x14ac:dyDescent="0.3">
      <c r="A9">
        <v>6</v>
      </c>
      <c r="B9" s="6" t="s">
        <v>493</v>
      </c>
      <c r="C9" s="6" t="s">
        <v>494</v>
      </c>
      <c r="D9" s="6" t="s">
        <v>495</v>
      </c>
    </row>
    <row r="10" spans="1:4" x14ac:dyDescent="0.3">
      <c r="A10">
        <v>7</v>
      </c>
      <c r="B10" s="6" t="s">
        <v>496</v>
      </c>
      <c r="C10" s="6" t="s">
        <v>402</v>
      </c>
      <c r="D10" s="6" t="s">
        <v>400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>
      <selection activeCell="H16" sqref="H16"/>
    </sheetView>
  </sheetViews>
  <sheetFormatPr baseColWidth="10" defaultColWidth="8.88671875" defaultRowHeight="14.4" x14ac:dyDescent="0.3"/>
  <sheetData>
    <row r="1" spans="1:1" x14ac:dyDescent="0.3">
      <c r="A1" t="s">
        <v>204</v>
      </c>
    </row>
    <row r="2" spans="1:1" x14ac:dyDescent="0.3">
      <c r="A2" t="s">
        <v>205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31"/>
  <sheetViews>
    <sheetView topLeftCell="A22" workbookViewId="0">
      <selection activeCell="M40" sqref="M40"/>
    </sheetView>
  </sheetViews>
  <sheetFormatPr baseColWidth="10" defaultColWidth="8.88671875" defaultRowHeight="14.4" x14ac:dyDescent="0.3"/>
  <cols>
    <col min="1" max="1" width="4" bestFit="1" customWidth="1"/>
    <col min="2" max="2" width="23" bestFit="1" customWidth="1"/>
  </cols>
  <sheetData>
    <row r="1" spans="1:2" hidden="1" x14ac:dyDescent="0.3">
      <c r="B1" t="s">
        <v>7</v>
      </c>
    </row>
    <row r="2" spans="1:2" hidden="1" x14ac:dyDescent="0.3">
      <c r="B2" t="s">
        <v>351</v>
      </c>
    </row>
    <row r="3" spans="1:2" x14ac:dyDescent="0.3">
      <c r="A3" s="1" t="s">
        <v>314</v>
      </c>
      <c r="B3" s="1" t="s">
        <v>352</v>
      </c>
    </row>
    <row r="4" spans="1:2" x14ac:dyDescent="0.3">
      <c r="A4" s="2">
        <v>1</v>
      </c>
      <c r="B4">
        <v>3360</v>
      </c>
    </row>
    <row r="5" spans="1:2" x14ac:dyDescent="0.3">
      <c r="A5" s="2">
        <v>2</v>
      </c>
      <c r="B5">
        <v>3310</v>
      </c>
    </row>
    <row r="6" spans="1:2" x14ac:dyDescent="0.3">
      <c r="A6" s="2">
        <v>3</v>
      </c>
      <c r="B6">
        <v>3310</v>
      </c>
    </row>
    <row r="7" spans="1:2" x14ac:dyDescent="0.3">
      <c r="A7" s="2">
        <v>4</v>
      </c>
      <c r="B7">
        <v>3310</v>
      </c>
    </row>
    <row r="8" spans="1:2" x14ac:dyDescent="0.3">
      <c r="A8" s="2">
        <v>5</v>
      </c>
      <c r="B8">
        <v>3360</v>
      </c>
    </row>
    <row r="9" spans="1:2" x14ac:dyDescent="0.3">
      <c r="A9" s="2">
        <v>6</v>
      </c>
      <c r="B9">
        <v>3360</v>
      </c>
    </row>
    <row r="10" spans="1:2" x14ac:dyDescent="0.3">
      <c r="A10" s="2">
        <v>7</v>
      </c>
      <c r="B10">
        <v>3360</v>
      </c>
    </row>
    <row r="11" spans="1:2" x14ac:dyDescent="0.3">
      <c r="A11" s="2">
        <v>8</v>
      </c>
      <c r="B11">
        <v>3360</v>
      </c>
    </row>
    <row r="12" spans="1:2" x14ac:dyDescent="0.3">
      <c r="A12" s="2">
        <v>9</v>
      </c>
      <c r="B12">
        <v>3310</v>
      </c>
    </row>
    <row r="13" spans="1:2" x14ac:dyDescent="0.3">
      <c r="A13" s="2">
        <v>10</v>
      </c>
      <c r="B13">
        <v>3310</v>
      </c>
    </row>
    <row r="14" spans="1:2" x14ac:dyDescent="0.3">
      <c r="A14" s="2">
        <v>11</v>
      </c>
      <c r="B14">
        <v>3360</v>
      </c>
    </row>
    <row r="15" spans="1:2" x14ac:dyDescent="0.3">
      <c r="A15" s="2">
        <v>12</v>
      </c>
      <c r="B15">
        <v>3570</v>
      </c>
    </row>
    <row r="16" spans="1:2" x14ac:dyDescent="0.3">
      <c r="A16" s="2">
        <v>13</v>
      </c>
      <c r="B16">
        <v>3830</v>
      </c>
    </row>
    <row r="17" spans="1:2" x14ac:dyDescent="0.3">
      <c r="A17" s="2">
        <v>14</v>
      </c>
      <c r="B17">
        <v>3510</v>
      </c>
    </row>
    <row r="18" spans="1:2" x14ac:dyDescent="0.3">
      <c r="A18" s="2">
        <v>15</v>
      </c>
      <c r="B18">
        <v>3570</v>
      </c>
    </row>
    <row r="19" spans="1:2" x14ac:dyDescent="0.3">
      <c r="A19" s="2">
        <v>16</v>
      </c>
      <c r="B19">
        <v>3830</v>
      </c>
    </row>
    <row r="20" spans="1:2" x14ac:dyDescent="0.3">
      <c r="A20" s="2">
        <v>17</v>
      </c>
      <c r="B20">
        <v>3830</v>
      </c>
    </row>
    <row r="21" spans="1:2" x14ac:dyDescent="0.3">
      <c r="A21" s="2">
        <v>18</v>
      </c>
      <c r="B21">
        <v>3510</v>
      </c>
    </row>
    <row r="22" spans="1:2" x14ac:dyDescent="0.3">
      <c r="A22" s="2">
        <v>19</v>
      </c>
      <c r="B22">
        <v>2610</v>
      </c>
    </row>
    <row r="23" spans="1:2" x14ac:dyDescent="0.3">
      <c r="A23" s="2">
        <v>20</v>
      </c>
      <c r="B23">
        <v>5640</v>
      </c>
    </row>
    <row r="24" spans="1:2" x14ac:dyDescent="0.3">
      <c r="A24" s="2">
        <v>21</v>
      </c>
      <c r="B24">
        <v>2110</v>
      </c>
    </row>
    <row r="25" spans="1:2" ht="15" customHeight="1" x14ac:dyDescent="0.3">
      <c r="A25" s="2">
        <v>22</v>
      </c>
      <c r="B25">
        <v>2710</v>
      </c>
    </row>
    <row r="26" spans="1:2" x14ac:dyDescent="0.3">
      <c r="A26" s="2">
        <v>23</v>
      </c>
      <c r="B26">
        <v>2110</v>
      </c>
    </row>
    <row r="27" spans="1:2" x14ac:dyDescent="0.3">
      <c r="A27" s="2">
        <v>24</v>
      </c>
      <c r="B27">
        <v>3270</v>
      </c>
    </row>
    <row r="28" spans="1:2" x14ac:dyDescent="0.3">
      <c r="A28" s="2">
        <v>25</v>
      </c>
      <c r="B28">
        <v>3270</v>
      </c>
    </row>
    <row r="29" spans="1:2" x14ac:dyDescent="0.3">
      <c r="A29" s="2">
        <v>26</v>
      </c>
      <c r="B29">
        <v>3830</v>
      </c>
    </row>
    <row r="30" spans="1:2" x14ac:dyDescent="0.3">
      <c r="A30" s="2">
        <v>27</v>
      </c>
      <c r="B30">
        <v>3830</v>
      </c>
    </row>
    <row r="31" spans="1:2" x14ac:dyDescent="0.3">
      <c r="A31" s="2">
        <v>28</v>
      </c>
      <c r="B31">
        <v>3270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10"/>
  <sheetViews>
    <sheetView topLeftCell="A3" workbookViewId="0">
      <selection activeCell="C12" sqref="C12"/>
    </sheetView>
  </sheetViews>
  <sheetFormatPr baseColWidth="10" defaultColWidth="8.88671875" defaultRowHeight="14.4" x14ac:dyDescent="0.3"/>
  <cols>
    <col min="1" max="1" width="3.44140625" style="3" bestFit="1" customWidth="1"/>
    <col min="2" max="2" width="27.33203125" style="3" customWidth="1"/>
    <col min="3" max="3" width="34.44140625" style="3" customWidth="1"/>
    <col min="4" max="4" width="58" style="3" bestFit="1" customWidth="1"/>
    <col min="5" max="5" width="65" style="3" customWidth="1"/>
    <col min="6" max="16384" width="8.88671875" style="3"/>
  </cols>
  <sheetData>
    <row r="1" spans="1:5" hidden="1" x14ac:dyDescent="0.3">
      <c r="B1" s="3" t="s">
        <v>7</v>
      </c>
      <c r="C1" s="3" t="s">
        <v>10</v>
      </c>
      <c r="D1" s="3" t="s">
        <v>8</v>
      </c>
      <c r="E1" s="3" t="s">
        <v>11</v>
      </c>
    </row>
    <row r="2" spans="1:5" hidden="1" x14ac:dyDescent="0.3">
      <c r="B2" s="3" t="s">
        <v>353</v>
      </c>
      <c r="C2" s="3" t="s">
        <v>354</v>
      </c>
      <c r="D2" s="3" t="s">
        <v>355</v>
      </c>
      <c r="E2" s="3" t="s">
        <v>356</v>
      </c>
    </row>
    <row r="3" spans="1:5" ht="33.6" customHeight="1" x14ac:dyDescent="0.3">
      <c r="A3" s="4" t="s">
        <v>314</v>
      </c>
      <c r="B3" s="4" t="s">
        <v>357</v>
      </c>
      <c r="C3" s="4" t="s">
        <v>358</v>
      </c>
      <c r="D3" s="4" t="s">
        <v>359</v>
      </c>
      <c r="E3" s="4" t="s">
        <v>360</v>
      </c>
    </row>
    <row r="4" spans="1:5" ht="28.8" x14ac:dyDescent="0.3">
      <c r="A4" s="9">
        <v>1</v>
      </c>
      <c r="B4" s="15" t="s">
        <v>361</v>
      </c>
      <c r="C4" s="9" t="s">
        <v>597</v>
      </c>
      <c r="D4" s="10">
        <v>45868</v>
      </c>
      <c r="E4" s="8" t="s">
        <v>599</v>
      </c>
    </row>
    <row r="5" spans="1:5" ht="28.8" x14ac:dyDescent="0.3">
      <c r="A5" s="9">
        <v>2</v>
      </c>
      <c r="B5" s="15" t="s">
        <v>568</v>
      </c>
      <c r="C5" s="9" t="s">
        <v>601</v>
      </c>
      <c r="D5" s="10">
        <v>45890</v>
      </c>
      <c r="E5" s="8" t="s">
        <v>593</v>
      </c>
    </row>
    <row r="6" spans="1:5" ht="28.8" x14ac:dyDescent="0.3">
      <c r="A6" s="9">
        <v>3</v>
      </c>
      <c r="B6" s="15" t="s">
        <v>391</v>
      </c>
      <c r="C6" s="9" t="s">
        <v>601</v>
      </c>
      <c r="D6" s="10">
        <v>45890</v>
      </c>
      <c r="E6" s="8" t="s">
        <v>594</v>
      </c>
    </row>
    <row r="7" spans="1:5" ht="28.8" x14ac:dyDescent="0.3">
      <c r="A7" s="9">
        <v>4</v>
      </c>
      <c r="B7" s="15" t="s">
        <v>392</v>
      </c>
      <c r="C7" s="9" t="s">
        <v>601</v>
      </c>
      <c r="D7" s="10">
        <v>45876</v>
      </c>
      <c r="E7" s="8" t="s">
        <v>595</v>
      </c>
    </row>
    <row r="8" spans="1:5" ht="28.8" x14ac:dyDescent="0.3">
      <c r="A8" s="9">
        <v>5</v>
      </c>
      <c r="B8" s="15" t="s">
        <v>393</v>
      </c>
      <c r="C8" s="9" t="s">
        <v>597</v>
      </c>
      <c r="D8" s="10">
        <v>45895</v>
      </c>
      <c r="E8" s="8" t="s">
        <v>596</v>
      </c>
    </row>
    <row r="9" spans="1:5" ht="28.8" x14ac:dyDescent="0.3">
      <c r="A9" s="9">
        <v>6</v>
      </c>
      <c r="B9" s="15" t="s">
        <v>394</v>
      </c>
      <c r="C9" s="9" t="s">
        <v>601</v>
      </c>
      <c r="D9" s="10">
        <v>45886</v>
      </c>
      <c r="E9" s="30" t="s">
        <v>600</v>
      </c>
    </row>
    <row r="10" spans="1:5" ht="28.8" x14ac:dyDescent="0.3">
      <c r="A10" s="9">
        <v>7</v>
      </c>
      <c r="B10" s="15" t="s">
        <v>395</v>
      </c>
      <c r="C10" s="9" t="s">
        <v>597</v>
      </c>
      <c r="D10" s="10">
        <v>45924</v>
      </c>
      <c r="E10" s="30" t="s">
        <v>600</v>
      </c>
    </row>
  </sheetData>
  <hyperlinks>
    <hyperlink ref="E5" r:id="rId1" xr:uid="{F71BD0EE-55FD-415C-9A0A-617F4ED46B2F}"/>
    <hyperlink ref="E6" r:id="rId2" xr:uid="{AD43BD58-8D17-492E-9CE1-43739F9FF7CC}"/>
    <hyperlink ref="E7" r:id="rId3" xr:uid="{0E6372FB-61F7-44BF-ABA8-A7A70263BDA6}"/>
    <hyperlink ref="E8" r:id="rId4" xr:uid="{2F4913C1-9ECB-4D47-ACD2-2AB8C4E66D2B}"/>
    <hyperlink ref="E4" r:id="rId5" xr:uid="{2CEE4495-9FB6-43FC-8074-B7DD11408AC9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>
      <selection activeCell="A3" sqref="A3"/>
    </sheetView>
  </sheetViews>
  <sheetFormatPr baseColWidth="10" defaultColWidth="8.88671875" defaultRowHeight="14.4" x14ac:dyDescent="0.3"/>
  <sheetData>
    <row r="1" spans="1:1" x14ac:dyDescent="0.3">
      <c r="A1" t="s">
        <v>195</v>
      </c>
    </row>
    <row r="2" spans="1:1" x14ac:dyDescent="0.3">
      <c r="A2" t="s">
        <v>196</v>
      </c>
    </row>
    <row r="3" spans="1:1" x14ac:dyDescent="0.3">
      <c r="A3" t="s">
        <v>197</v>
      </c>
    </row>
    <row r="4" spans="1:1" x14ac:dyDescent="0.3">
      <c r="A4" t="s">
        <v>198</v>
      </c>
    </row>
    <row r="5" spans="1:1" x14ac:dyDescent="0.3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200</v>
      </c>
    </row>
    <row r="2" spans="1:1" x14ac:dyDescent="0.3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202</v>
      </c>
    </row>
    <row r="2" spans="1:1" x14ac:dyDescent="0.3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204</v>
      </c>
    </row>
    <row r="2" spans="1:1" x14ac:dyDescent="0.3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206</v>
      </c>
    </row>
    <row r="2" spans="1:1" x14ac:dyDescent="0.3">
      <c r="A2" t="s">
        <v>207</v>
      </c>
    </row>
    <row r="3" spans="1:1" x14ac:dyDescent="0.3">
      <c r="A3" t="s">
        <v>208</v>
      </c>
    </row>
    <row r="4" spans="1:1" x14ac:dyDescent="0.3">
      <c r="A4" t="s">
        <v>209</v>
      </c>
    </row>
    <row r="5" spans="1:1" x14ac:dyDescent="0.3">
      <c r="A5" t="s">
        <v>210</v>
      </c>
    </row>
    <row r="6" spans="1:1" x14ac:dyDescent="0.3">
      <c r="A6" t="s">
        <v>211</v>
      </c>
    </row>
    <row r="7" spans="1:1" x14ac:dyDescent="0.3">
      <c r="A7" t="s">
        <v>212</v>
      </c>
    </row>
    <row r="8" spans="1:1" x14ac:dyDescent="0.3">
      <c r="A8" t="s">
        <v>213</v>
      </c>
    </row>
    <row r="9" spans="1:1" x14ac:dyDescent="0.3">
      <c r="A9" t="s">
        <v>214</v>
      </c>
    </row>
    <row r="10" spans="1:1" x14ac:dyDescent="0.3">
      <c r="A10" t="s">
        <v>215</v>
      </c>
    </row>
    <row r="11" spans="1:1" x14ac:dyDescent="0.3">
      <c r="A11" t="s">
        <v>216</v>
      </c>
    </row>
    <row r="12" spans="1:1" x14ac:dyDescent="0.3">
      <c r="A12" t="s">
        <v>217</v>
      </c>
    </row>
    <row r="13" spans="1:1" x14ac:dyDescent="0.3">
      <c r="A13" t="s">
        <v>218</v>
      </c>
    </row>
    <row r="14" spans="1:1" x14ac:dyDescent="0.3">
      <c r="A14" t="s">
        <v>219</v>
      </c>
    </row>
    <row r="15" spans="1:1" x14ac:dyDescent="0.3">
      <c r="A15" t="s">
        <v>220</v>
      </c>
    </row>
    <row r="16" spans="1:1" x14ac:dyDescent="0.3">
      <c r="A16" t="s">
        <v>221</v>
      </c>
    </row>
    <row r="17" spans="1:1" x14ac:dyDescent="0.3">
      <c r="A17" t="s">
        <v>222</v>
      </c>
    </row>
    <row r="18" spans="1:1" x14ac:dyDescent="0.3">
      <c r="A18" t="s">
        <v>223</v>
      </c>
    </row>
    <row r="19" spans="1:1" x14ac:dyDescent="0.3">
      <c r="A19" t="s">
        <v>224</v>
      </c>
    </row>
    <row r="20" spans="1:1" x14ac:dyDescent="0.3">
      <c r="A20" t="s">
        <v>225</v>
      </c>
    </row>
    <row r="21" spans="1:1" x14ac:dyDescent="0.3">
      <c r="A21" t="s">
        <v>226</v>
      </c>
    </row>
    <row r="22" spans="1:1" x14ac:dyDescent="0.3">
      <c r="A22" t="s">
        <v>227</v>
      </c>
    </row>
    <row r="23" spans="1:1" x14ac:dyDescent="0.3">
      <c r="A23" t="s">
        <v>228</v>
      </c>
    </row>
    <row r="24" spans="1:1" x14ac:dyDescent="0.3">
      <c r="A24" t="s">
        <v>229</v>
      </c>
    </row>
    <row r="25" spans="1:1" x14ac:dyDescent="0.3">
      <c r="A25" t="s">
        <v>230</v>
      </c>
    </row>
    <row r="26" spans="1:1" x14ac:dyDescent="0.3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232</v>
      </c>
    </row>
    <row r="2" spans="1:1" x14ac:dyDescent="0.3">
      <c r="A2" t="s">
        <v>226</v>
      </c>
    </row>
    <row r="3" spans="1:1" x14ac:dyDescent="0.3">
      <c r="A3" t="s">
        <v>233</v>
      </c>
    </row>
    <row r="4" spans="1:1" x14ac:dyDescent="0.3">
      <c r="A4" t="s">
        <v>234</v>
      </c>
    </row>
    <row r="5" spans="1:1" x14ac:dyDescent="0.3">
      <c r="A5" t="s">
        <v>235</v>
      </c>
    </row>
    <row r="6" spans="1:1" x14ac:dyDescent="0.3">
      <c r="A6" t="s">
        <v>236</v>
      </c>
    </row>
    <row r="7" spans="1:1" x14ac:dyDescent="0.3">
      <c r="A7" t="s">
        <v>237</v>
      </c>
    </row>
    <row r="8" spans="1:1" x14ac:dyDescent="0.3">
      <c r="A8" t="s">
        <v>238</v>
      </c>
    </row>
    <row r="9" spans="1:1" x14ac:dyDescent="0.3">
      <c r="A9" t="s">
        <v>239</v>
      </c>
    </row>
    <row r="10" spans="1:1" x14ac:dyDescent="0.3">
      <c r="A10" t="s">
        <v>240</v>
      </c>
    </row>
    <row r="11" spans="1:1" x14ac:dyDescent="0.3">
      <c r="A11" t="s">
        <v>241</v>
      </c>
    </row>
    <row r="12" spans="1:1" x14ac:dyDescent="0.3">
      <c r="A12" t="s">
        <v>242</v>
      </c>
    </row>
    <row r="13" spans="1:1" x14ac:dyDescent="0.3">
      <c r="A13" t="s">
        <v>243</v>
      </c>
    </row>
    <row r="14" spans="1:1" x14ac:dyDescent="0.3">
      <c r="A14" t="s">
        <v>244</v>
      </c>
    </row>
    <row r="15" spans="1:1" x14ac:dyDescent="0.3">
      <c r="A15" t="s">
        <v>245</v>
      </c>
    </row>
    <row r="16" spans="1:1" x14ac:dyDescent="0.3">
      <c r="A16" t="s">
        <v>246</v>
      </c>
    </row>
    <row r="17" spans="1:1" x14ac:dyDescent="0.3">
      <c r="A17" t="s">
        <v>247</v>
      </c>
    </row>
    <row r="18" spans="1:1" x14ac:dyDescent="0.3">
      <c r="A18" t="s">
        <v>248</v>
      </c>
    </row>
    <row r="19" spans="1:1" x14ac:dyDescent="0.3">
      <c r="A19" t="s">
        <v>249</v>
      </c>
    </row>
    <row r="20" spans="1:1" x14ac:dyDescent="0.3">
      <c r="A20" t="s">
        <v>250</v>
      </c>
    </row>
    <row r="21" spans="1:1" x14ac:dyDescent="0.3">
      <c r="A21" t="s">
        <v>251</v>
      </c>
    </row>
    <row r="22" spans="1:1" x14ac:dyDescent="0.3">
      <c r="A22" t="s">
        <v>252</v>
      </c>
    </row>
    <row r="23" spans="1:1" x14ac:dyDescent="0.3">
      <c r="A23" t="s">
        <v>207</v>
      </c>
    </row>
    <row r="24" spans="1:1" x14ac:dyDescent="0.3">
      <c r="A24" t="s">
        <v>219</v>
      </c>
    </row>
    <row r="25" spans="1:1" x14ac:dyDescent="0.3">
      <c r="A25" t="s">
        <v>253</v>
      </c>
    </row>
    <row r="26" spans="1:1" x14ac:dyDescent="0.3">
      <c r="A26" t="s">
        <v>254</v>
      </c>
    </row>
    <row r="27" spans="1:1" x14ac:dyDescent="0.3">
      <c r="A27" t="s">
        <v>255</v>
      </c>
    </row>
    <row r="28" spans="1:1" x14ac:dyDescent="0.3">
      <c r="A28" t="s">
        <v>256</v>
      </c>
    </row>
    <row r="29" spans="1:1" x14ac:dyDescent="0.3">
      <c r="A29" t="s">
        <v>257</v>
      </c>
    </row>
    <row r="30" spans="1:1" x14ac:dyDescent="0.3">
      <c r="A30" t="s">
        <v>258</v>
      </c>
    </row>
    <row r="31" spans="1:1" x14ac:dyDescent="0.3">
      <c r="A31" t="s">
        <v>259</v>
      </c>
    </row>
    <row r="32" spans="1:1" x14ac:dyDescent="0.3">
      <c r="A32" t="s">
        <v>260</v>
      </c>
    </row>
    <row r="33" spans="1:1" x14ac:dyDescent="0.3">
      <c r="A33" t="s">
        <v>261</v>
      </c>
    </row>
    <row r="34" spans="1:1" x14ac:dyDescent="0.3">
      <c r="A34" t="s">
        <v>262</v>
      </c>
    </row>
    <row r="35" spans="1:1" x14ac:dyDescent="0.3">
      <c r="A35" t="s">
        <v>263</v>
      </c>
    </row>
    <row r="36" spans="1:1" x14ac:dyDescent="0.3">
      <c r="A36" t="s">
        <v>264</v>
      </c>
    </row>
    <row r="37" spans="1:1" x14ac:dyDescent="0.3">
      <c r="A37" t="s">
        <v>265</v>
      </c>
    </row>
    <row r="38" spans="1:1" x14ac:dyDescent="0.3">
      <c r="A38" t="s">
        <v>266</v>
      </c>
    </row>
    <row r="39" spans="1:1" x14ac:dyDescent="0.3">
      <c r="A39" t="s">
        <v>267</v>
      </c>
    </row>
    <row r="40" spans="1:1" x14ac:dyDescent="0.3">
      <c r="A40" t="s">
        <v>268</v>
      </c>
    </row>
    <row r="41" spans="1:1" x14ac:dyDescent="0.3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270</v>
      </c>
    </row>
    <row r="2" spans="1:1" x14ac:dyDescent="0.3">
      <c r="A2" t="s">
        <v>271</v>
      </c>
    </row>
    <row r="3" spans="1:1" x14ac:dyDescent="0.3">
      <c r="A3" t="s">
        <v>272</v>
      </c>
    </row>
    <row r="4" spans="1:1" x14ac:dyDescent="0.3">
      <c r="A4" t="s">
        <v>273</v>
      </c>
    </row>
    <row r="5" spans="1:1" x14ac:dyDescent="0.3">
      <c r="A5" t="s">
        <v>274</v>
      </c>
    </row>
    <row r="6" spans="1:1" x14ac:dyDescent="0.3">
      <c r="A6" t="s">
        <v>275</v>
      </c>
    </row>
    <row r="7" spans="1:1" x14ac:dyDescent="0.3">
      <c r="A7" t="s">
        <v>276</v>
      </c>
    </row>
    <row r="8" spans="1:1" x14ac:dyDescent="0.3">
      <c r="A8" t="s">
        <v>277</v>
      </c>
    </row>
    <row r="9" spans="1:1" x14ac:dyDescent="0.3">
      <c r="A9" t="s">
        <v>278</v>
      </c>
    </row>
    <row r="10" spans="1:1" x14ac:dyDescent="0.3">
      <c r="A10" t="s">
        <v>279</v>
      </c>
    </row>
    <row r="11" spans="1:1" x14ac:dyDescent="0.3">
      <c r="A11" t="s">
        <v>280</v>
      </c>
    </row>
    <row r="12" spans="1:1" x14ac:dyDescent="0.3">
      <c r="A12" t="s">
        <v>281</v>
      </c>
    </row>
    <row r="13" spans="1:1" x14ac:dyDescent="0.3">
      <c r="A13" t="s">
        <v>282</v>
      </c>
    </row>
    <row r="14" spans="1:1" x14ac:dyDescent="0.3">
      <c r="A14" t="s">
        <v>283</v>
      </c>
    </row>
    <row r="15" spans="1:1" x14ac:dyDescent="0.3">
      <c r="A15" t="s">
        <v>284</v>
      </c>
    </row>
    <row r="16" spans="1:1" x14ac:dyDescent="0.3">
      <c r="A16" t="s">
        <v>285</v>
      </c>
    </row>
    <row r="17" spans="1:1" x14ac:dyDescent="0.3">
      <c r="A17" t="s">
        <v>286</v>
      </c>
    </row>
    <row r="18" spans="1:1" x14ac:dyDescent="0.3">
      <c r="A18" t="s">
        <v>287</v>
      </c>
    </row>
    <row r="19" spans="1:1" x14ac:dyDescent="0.3">
      <c r="A19" t="s">
        <v>288</v>
      </c>
    </row>
    <row r="20" spans="1:1" x14ac:dyDescent="0.3">
      <c r="A20" t="s">
        <v>289</v>
      </c>
    </row>
    <row r="21" spans="1:1" x14ac:dyDescent="0.3">
      <c r="A21" t="s">
        <v>290</v>
      </c>
    </row>
    <row r="22" spans="1:1" x14ac:dyDescent="0.3">
      <c r="A22" t="s">
        <v>291</v>
      </c>
    </row>
    <row r="23" spans="1:1" x14ac:dyDescent="0.3">
      <c r="A23" t="s">
        <v>292</v>
      </c>
    </row>
    <row r="24" spans="1:1" x14ac:dyDescent="0.3">
      <c r="A24" t="s">
        <v>293</v>
      </c>
    </row>
    <row r="25" spans="1:1" x14ac:dyDescent="0.3">
      <c r="A25" t="s">
        <v>294</v>
      </c>
    </row>
    <row r="26" spans="1:1" x14ac:dyDescent="0.3">
      <c r="A26" t="s">
        <v>295</v>
      </c>
    </row>
    <row r="27" spans="1:1" x14ac:dyDescent="0.3">
      <c r="A27" t="s">
        <v>296</v>
      </c>
    </row>
    <row r="28" spans="1:1" x14ac:dyDescent="0.3">
      <c r="A28" t="s">
        <v>297</v>
      </c>
    </row>
    <row r="29" spans="1:1" x14ac:dyDescent="0.3">
      <c r="A29" t="s">
        <v>298</v>
      </c>
    </row>
    <row r="30" spans="1:1" x14ac:dyDescent="0.3">
      <c r="A30" t="s">
        <v>299</v>
      </c>
    </row>
    <row r="31" spans="1:1" x14ac:dyDescent="0.3">
      <c r="A31" t="s">
        <v>300</v>
      </c>
    </row>
    <row r="32" spans="1:1" x14ac:dyDescent="0.3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16</vt:i4>
      </vt:variant>
    </vt:vector>
  </HeadingPairs>
  <TitlesOfParts>
    <vt:vector size="39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Tabla_578403</vt:lpstr>
      <vt:lpstr>Hidden_1_Tabla_578403</vt:lpstr>
      <vt:lpstr>Tabla_578430</vt:lpstr>
      <vt:lpstr>Hidden_1_Tabla_578430</vt:lpstr>
      <vt:lpstr>Tabla_578431</vt:lpstr>
      <vt:lpstr>Hidden_1_Tabla_578431</vt:lpstr>
      <vt:lpstr>Tabla_578432</vt:lpstr>
      <vt:lpstr>Tabla_578400</vt:lpstr>
      <vt:lpstr>Hidden_1_Tabla_578432</vt:lpstr>
      <vt:lpstr>Tabla_578433</vt:lpstr>
      <vt:lpstr>Tabla_578434</vt:lpstr>
      <vt:lpstr>'Reporte de Formatos'!Área_de_impresión</vt:lpstr>
      <vt:lpstr>Hidden_1_Tabla_5784034</vt:lpstr>
      <vt:lpstr>Hidden_1_Tabla_5784304</vt:lpstr>
      <vt:lpstr>Hidden_1_Tabla_5784314</vt:lpstr>
      <vt:lpstr>Hidden_1_Tabla_5784324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Gabriela Ceballos Acosta</cp:lastModifiedBy>
  <cp:lastPrinted>2025-10-31T03:18:30Z</cp:lastPrinted>
  <dcterms:created xsi:type="dcterms:W3CDTF">2025-03-24T16:22:31Z</dcterms:created>
  <dcterms:modified xsi:type="dcterms:W3CDTF">2025-10-31T03:18:33Z</dcterms:modified>
</cp:coreProperties>
</file>